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UNE\RAC\Pratik Yadav\Pratik - Accountant\Adhoc\MAR 23\CABMAN EXCEL WORKING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Sheet1!$A$1:$W$135</definedName>
  </definedNames>
  <calcPr calcId="162913"/>
</workbook>
</file>

<file path=xl/calcChain.xml><?xml version="1.0" encoding="utf-8"?>
<calcChain xmlns="http://schemas.openxmlformats.org/spreadsheetml/2006/main">
  <c r="W3" i="1" l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2" i="1"/>
</calcChain>
</file>

<file path=xl/sharedStrings.xml><?xml version="1.0" encoding="utf-8"?>
<sst xmlns="http://schemas.openxmlformats.org/spreadsheetml/2006/main" count="1095" uniqueCount="470">
  <si>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</si>
  <si>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</si>
  <si>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</si>
  <si>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</si>
  <si>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</si>
  <si>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</si>
  <si>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</si>
  <si>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</si>
  <si>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</si>
  <si>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</si>
  <si>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</si>
  <si>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</si>
  <si>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</si>
  <si>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</si>
  <si>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</si>
  <si>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</si>
  <si>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</si>
  <si>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</si>
  <si>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</si>
  <si>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</si>
  <si>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</si>
  <si>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</si>
  <si>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</si>
  <si>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OMKAR TOURS AND TRAVELS</t>
  </si>
  <si>
    <t>G/G : 8/80</t>
  </si>
  <si>
    <t>OSTN G/G : 1 Day/300 Kms</t>
  </si>
  <si>
    <t>MH14KA2890</t>
  </si>
  <si>
    <t>ATUL</t>
  </si>
  <si>
    <t>MH14HG8087</t>
  </si>
  <si>
    <t>KISHOR</t>
  </si>
  <si>
    <t>MH12PQ8898</t>
  </si>
  <si>
    <t>LAXMAN</t>
  </si>
  <si>
    <t>NILESH</t>
  </si>
  <si>
    <t>MH12RN0505</t>
  </si>
  <si>
    <t>TIAA GLOBAL BUSINESS SERVICES (INDIA) PRIVATE LIMITED-PUN</t>
  </si>
  <si>
    <t>SP G/G : MUM-PUN/MUM-NASIK ONE WAY DROP</t>
  </si>
  <si>
    <t>SP G/G : MUM-PUN/MUM-NASIK SAME DAY RETURN</t>
  </si>
  <si>
    <t>SUNIL</t>
  </si>
  <si>
    <t>MH12PQ5435</t>
  </si>
  <si>
    <t>MH12SF5500</t>
  </si>
  <si>
    <t>GANESH</t>
  </si>
  <si>
    <t>MH14HG0900</t>
  </si>
  <si>
    <t>MH12QW4848</t>
  </si>
  <si>
    <t>MH14JL8087</t>
  </si>
  <si>
    <t>BALASAHEB</t>
  </si>
  <si>
    <t>PRAVIN</t>
  </si>
  <si>
    <t>Wameq Siddiqui</t>
  </si>
  <si>
    <t>MH12RN9559</t>
  </si>
  <si>
    <t>MH12QG0825</t>
  </si>
  <si>
    <t>SUNIL KURUND</t>
  </si>
  <si>
    <t>PRASHANT</t>
  </si>
  <si>
    <t>MH12PQ5613</t>
  </si>
  <si>
    <t>MH14HU4131</t>
  </si>
  <si>
    <t>SUSHEN TONDE</t>
  </si>
  <si>
    <t>MH12RN9068</t>
  </si>
  <si>
    <t>OSTN G/G : 1 Day/250 Kms</t>
  </si>
  <si>
    <t>SACHIN</t>
  </si>
  <si>
    <t>MH12SF4142</t>
  </si>
  <si>
    <t>MH12SF7213</t>
  </si>
  <si>
    <t>MH12NX2041</t>
  </si>
  <si>
    <t>VISHAL</t>
  </si>
  <si>
    <t>SATISH MANE</t>
  </si>
  <si>
    <t>ABHISHEK 7756082719</t>
  </si>
  <si>
    <t>ASHOK</t>
  </si>
  <si>
    <t>P/P : 8/80</t>
  </si>
  <si>
    <t>GE OIL &amp; GAS INDIA PRIVATE LIMITED</t>
  </si>
  <si>
    <t>DR/PUN/22-23/56030711</t>
  </si>
  <si>
    <t>CPUN23/056017129</t>
  </si>
  <si>
    <t>FCM TRAVEL SOLUTIONS (INDIA) PRIVATE LIMITED</t>
  </si>
  <si>
    <t>Mr Cha Jaeoh</t>
  </si>
  <si>
    <t>DR/PUN/22-23/56032066</t>
  </si>
  <si>
    <t>CPUN23/056017469</t>
  </si>
  <si>
    <t>HANSGROHE INDIA PRIVATE LIMITED</t>
  </si>
  <si>
    <t>Prateek Rawat + Ankush Deshpande+ Vishakha Sehgal</t>
  </si>
  <si>
    <t>JADHAV</t>
  </si>
  <si>
    <t>DR/PUN/22-23/56030001</t>
  </si>
  <si>
    <t>CPUN23/056017130</t>
  </si>
  <si>
    <t>NIPRO PHARMAPACKAGING INDIA PVT LTD</t>
  </si>
  <si>
    <t>Mr. Yokota Minoru</t>
  </si>
  <si>
    <t>DR/PUN/22-23/56029083</t>
  </si>
  <si>
    <t>CPUN23/056016681</t>
  </si>
  <si>
    <t>GE OIL &amp; GAS INDIA PRIVATE LIMITED-CC</t>
  </si>
  <si>
    <t>Siddharth Bindal</t>
  </si>
  <si>
    <t>OSTN P/P : 1 Day/250 Kms</t>
  </si>
  <si>
    <t>MH12QW2719</t>
  </si>
  <si>
    <t>ABHIJEET KATE</t>
  </si>
  <si>
    <t>DR/PUN/22-23/56029998</t>
  </si>
  <si>
    <t>CPUN23/056017131</t>
  </si>
  <si>
    <t>DR/PUN/22-23/56029084</t>
  </si>
  <si>
    <t>CPUN23/056016686</t>
  </si>
  <si>
    <t>DR/PUN/22-23/56029082</t>
  </si>
  <si>
    <t>CPUN23/056016687</t>
  </si>
  <si>
    <t>DR/PUN/22-23/56029081</t>
  </si>
  <si>
    <t>CPUN23/056016695</t>
  </si>
  <si>
    <t>MH14JL1300</t>
  </si>
  <si>
    <t>MAYUR</t>
  </si>
  <si>
    <t>DR/PUN/22-23/56030600</t>
  </si>
  <si>
    <t>CPUN23/056017134</t>
  </si>
  <si>
    <t>DR/PUN/22-23/56031945</t>
  </si>
  <si>
    <t>CIMH23/027001454</t>
  </si>
  <si>
    <t>Ashish Shah</t>
  </si>
  <si>
    <t>DR/PUN/22-23/56029086</t>
  </si>
  <si>
    <t>CPUN23/056016688</t>
  </si>
  <si>
    <t>DR/PUN/22-23/56030002</t>
  </si>
  <si>
    <t>CPUN23/056017135</t>
  </si>
  <si>
    <t>DR/PUN/22-23/56029999</t>
  </si>
  <si>
    <t>CPUN23/056017128</t>
  </si>
  <si>
    <t>DR/PUN/22-23/56031761</t>
  </si>
  <si>
    <t>CPUN23/056016689</t>
  </si>
  <si>
    <t>Yogesh Chavan</t>
  </si>
  <si>
    <t>DR/PUN/22-23/56029087</t>
  </si>
  <si>
    <t>CPUN23/056016685</t>
  </si>
  <si>
    <t>DR/PUN/22-23/56030282</t>
  </si>
  <si>
    <t>CPUN23/056017158</t>
  </si>
  <si>
    <t>WABTEC LOCOMOTIVE PRIVATE LIMITED</t>
  </si>
  <si>
    <t>Gunjan Malhotra</t>
  </si>
  <si>
    <t>DR/PUN/22-23/56029088</t>
  </si>
  <si>
    <t>CPUN23/056016682</t>
  </si>
  <si>
    <t>DR/PUN/22-23/56032284</t>
  </si>
  <si>
    <t>Rabi Shankar</t>
  </si>
  <si>
    <t>AKASH</t>
  </si>
  <si>
    <t>DR/PUN/22-23/56030003</t>
  </si>
  <si>
    <t>CPUN23/056017132</t>
  </si>
  <si>
    <t>APT G/G : APT Transfer 3/60</t>
  </si>
  <si>
    <t>DR/PUN/22-23/56032327</t>
  </si>
  <si>
    <t>CPUN23/056017133</t>
  </si>
  <si>
    <t>Mr. Hoshika Hiromistu</t>
  </si>
  <si>
    <t>DR/PUN/22-23/56032345</t>
  </si>
  <si>
    <t>CPUN23/056017102</t>
  </si>
  <si>
    <t>Mr Lee Sangwoong</t>
  </si>
  <si>
    <t>DR/PUN/22-23/56032283</t>
  </si>
  <si>
    <t>CPUN23/056016618</t>
  </si>
  <si>
    <t>JOHN DEERE INDIA PRIVATE LIMITED</t>
  </si>
  <si>
    <t>Pratik Duraphe</t>
  </si>
  <si>
    <t>G/G : 12/100</t>
  </si>
  <si>
    <t>DR/PUN/22-23/56032467</t>
  </si>
  <si>
    <t>CPUN23/056017155</t>
  </si>
  <si>
    <t>MICHAEL &amp; SUSAN DELL FOUNDATION INDIA LLP</t>
  </si>
  <si>
    <t>Abhinav Bhatia</t>
  </si>
  <si>
    <t>ABHIJEET</t>
  </si>
  <si>
    <t>DR/PUN/22-23/56032677</t>
  </si>
  <si>
    <t>CIMH23/027001449</t>
  </si>
  <si>
    <t>HILTI TECHNOLOGY SOLUTIONS INDIA PRIVATE LIMITED</t>
  </si>
  <si>
    <t>Anja Spechtner, Guglielmo &amp;Thomas</t>
  </si>
  <si>
    <t>DR/PUN/22-23/56032789</t>
  </si>
  <si>
    <t>CIMH23/027001451</t>
  </si>
  <si>
    <t>Kiran Pawar</t>
  </si>
  <si>
    <t>DR/PUN/22-23/56032810</t>
  </si>
  <si>
    <t>CPUN23/056017493</t>
  </si>
  <si>
    <t>Atlas Copco India Ltd.</t>
  </si>
  <si>
    <t>Sukanya  Pandare</t>
  </si>
  <si>
    <t>MH14GD5982</t>
  </si>
  <si>
    <t>DR/PUN/22-23/56032679</t>
  </si>
  <si>
    <t>DR/PUN/22-23/56032680</t>
  </si>
  <si>
    <t>DR/PUN/22-23/56033075</t>
  </si>
  <si>
    <t>CPUN23/056017176</t>
  </si>
  <si>
    <t>BOEHRINGER INGELHEIM INDIA PRIVATE LIMITED</t>
  </si>
  <si>
    <t>Dr. Rajiv Sethi</t>
  </si>
  <si>
    <t>DR/PUN/22-23/56033204</t>
  </si>
  <si>
    <t>Abdul Haleem</t>
  </si>
  <si>
    <t>DR/PUN/22-23/56033201</t>
  </si>
  <si>
    <t>CPUN23/056017494</t>
  </si>
  <si>
    <t>ANRITSU INDIA PRIVATE LIMITED</t>
  </si>
  <si>
    <t>Lakshmi Narayan</t>
  </si>
  <si>
    <t>DR/PUN/22-23/56032681</t>
  </si>
  <si>
    <t>DR/PUN/22-23/56033597</t>
  </si>
  <si>
    <t>MH12RN2383</t>
  </si>
  <si>
    <t>PRAKASH</t>
  </si>
  <si>
    <t>DR/PUN/22-23/56029751</t>
  </si>
  <si>
    <t>CPUN23/056017047</t>
  </si>
  <si>
    <t>SYNGENTA SERVICES PVT LTD</t>
  </si>
  <si>
    <t>Mr. Molnar Jozsef</t>
  </si>
  <si>
    <t>SP G/G : MUM-PUN ONE WAY DROP</t>
  </si>
  <si>
    <t>DR/PUN/22-23/56033449</t>
  </si>
  <si>
    <t>Soumya Dash &amp; Mohit Srivastava</t>
  </si>
  <si>
    <t>DR/PUN/22-23/56032684</t>
  </si>
  <si>
    <t>ATUL KULKARNI</t>
  </si>
  <si>
    <t>DR/PUN/22-23/56032685</t>
  </si>
  <si>
    <t>DR/PUN/22-23/56033865</t>
  </si>
  <si>
    <t>CPUN23/056017026</t>
  </si>
  <si>
    <t>ROHIT</t>
  </si>
  <si>
    <t>DR/PUN/22-23/56034021</t>
  </si>
  <si>
    <t>CPUN23/056017027</t>
  </si>
  <si>
    <t>Harshit Sharma</t>
  </si>
  <si>
    <t>Abhijeet Jadhav</t>
  </si>
  <si>
    <t>DR/PUN/22-23/56033922</t>
  </si>
  <si>
    <t>CPUN23/056017023</t>
  </si>
  <si>
    <t>Weisoon Chin</t>
  </si>
  <si>
    <t>G/G : 4/40</t>
  </si>
  <si>
    <t>DR/PUN/22-23/56033808</t>
  </si>
  <si>
    <t>CIMH23/027001408</t>
  </si>
  <si>
    <t>TIAA GLOBAL BUSINESS SERVICES (INDIA) PRIVATE LIMITED</t>
  </si>
  <si>
    <t>Sanjay Gupta</t>
  </si>
  <si>
    <t>VAIBHAV</t>
  </si>
  <si>
    <t>DR/PUN/22-23/56033989</t>
  </si>
  <si>
    <t>CPUN23/056017909</t>
  </si>
  <si>
    <t>WOLTERS KLUWER INDIA PRIVATE LIMITED-GRC</t>
  </si>
  <si>
    <t>Miss. Barbara Van Helvoort +</t>
  </si>
  <si>
    <t>DR/PUN/22-23/56033366</t>
  </si>
  <si>
    <t>Aditya bhatnagar &amp; Poonam Yadav &amp; Srijayanthi</t>
  </si>
  <si>
    <t>MH12PQ9797</t>
  </si>
  <si>
    <t>Govind</t>
  </si>
  <si>
    <t>DR/PUN/22-23/56032686</t>
  </si>
  <si>
    <t>DR/PUN/22-23/56033872</t>
  </si>
  <si>
    <t>CPUN23/056017850</t>
  </si>
  <si>
    <t>EPROPELLED SYSTEMS PRIVATE LIMITED</t>
  </si>
  <si>
    <t>Senthil Ram</t>
  </si>
  <si>
    <t>Vishal Kanade</t>
  </si>
  <si>
    <t>DR/PUN/22-23/56034177</t>
  </si>
  <si>
    <t>CPUN23/056017871</t>
  </si>
  <si>
    <t>MTU INDIA PRIVATE LIMITED-EARC-PUNE</t>
  </si>
  <si>
    <t>Bhushan Dahake</t>
  </si>
  <si>
    <t>DR/PUN/22-23/56033371</t>
  </si>
  <si>
    <t>Jayprakash Kumhar</t>
  </si>
  <si>
    <t>MH12PQ9765</t>
  </si>
  <si>
    <t>MAHESH</t>
  </si>
  <si>
    <t>DR/PUN/22-23/56033547</t>
  </si>
  <si>
    <t>Ritesh Yadav Rajesh Raghunathan</t>
  </si>
  <si>
    <t>MH12TV4800</t>
  </si>
  <si>
    <t>BIRU</t>
  </si>
  <si>
    <t>DR/PUN/22-23/56033563</t>
  </si>
  <si>
    <t>Justin Nadar / Sahil Chavan</t>
  </si>
  <si>
    <t>DR/PUN/22-23/56033372</t>
  </si>
  <si>
    <t>Ajey Kulkarni</t>
  </si>
  <si>
    <t>Driver tulshiram</t>
  </si>
  <si>
    <t>DR/PUN/22-23/56033916</t>
  </si>
  <si>
    <t>Sreejith Sashidharan &amp; Vishant Gupta</t>
  </si>
  <si>
    <t>MH12SF8244</t>
  </si>
  <si>
    <t>Karan</t>
  </si>
  <si>
    <t>DR/PUN/22-23/56034264</t>
  </si>
  <si>
    <t>Sarveshwar Singh</t>
  </si>
  <si>
    <t>DR/PUN/22-23/56033139</t>
  </si>
  <si>
    <t>CPUN23/056017984</t>
  </si>
  <si>
    <t>WEISS AUTOMATION SOLUTIONS INDIA PRIVATE LIMITED</t>
  </si>
  <si>
    <t>Sujeet Kulkarni (co-ordinator), Siegbert Wolf, Christian Fischer, Philipp Blatz</t>
  </si>
  <si>
    <t>MH12PQ8098</t>
  </si>
  <si>
    <t>Raju Jadhav</t>
  </si>
  <si>
    <t>DR/PUN/22-23/56029894</t>
  </si>
  <si>
    <t>CPUN23/056017931</t>
  </si>
  <si>
    <t>MTU INDIA PRIVATE LIMITED</t>
  </si>
  <si>
    <t>Dr. Behzad Nazari</t>
  </si>
  <si>
    <t>SP G/G : MUM-PUN SAME DAY RETURN</t>
  </si>
  <si>
    <t>MH12SF7272</t>
  </si>
  <si>
    <t>Anand Gawade</t>
  </si>
  <si>
    <t>DR/PUN/22-23/56034232</t>
  </si>
  <si>
    <t>CPUN23/056017851</t>
  </si>
  <si>
    <t>COURSERA INDIA PRIVATE LIMITED</t>
  </si>
  <si>
    <t>Siddhartha Nagar</t>
  </si>
  <si>
    <t>DR/PUN/22-23/56034156</t>
  </si>
  <si>
    <t>Surekha Kunder</t>
  </si>
  <si>
    <t>Gyanoba</t>
  </si>
  <si>
    <t>DR/PUN/22-23/56032687</t>
  </si>
  <si>
    <t>DR/PUN/22-23/56033476</t>
  </si>
  <si>
    <t>Kandakumar Kuppurajan</t>
  </si>
  <si>
    <t>DR/PUN/22-23/56033899</t>
  </si>
  <si>
    <t>Nikhil Kotian &amp; Dinisha Gulati &amp; Sanjay Gupta</t>
  </si>
  <si>
    <t>DR/PUN/22-23/56033219</t>
  </si>
  <si>
    <t>Kartikey Lahim</t>
  </si>
  <si>
    <t>MH12QW5566</t>
  </si>
  <si>
    <t>RAJENDRA SURYAVANSHI</t>
  </si>
  <si>
    <t>DR/PUN/22-23/56032815</t>
  </si>
  <si>
    <t>Ravi Sharma</t>
  </si>
  <si>
    <t>MH12NB0666</t>
  </si>
  <si>
    <t>SWAMI</t>
  </si>
  <si>
    <t>DR/PUN/22-23/56033133</t>
  </si>
  <si>
    <t>Kunal Pimparkhede</t>
  </si>
  <si>
    <t>Mahesh</t>
  </si>
  <si>
    <t>DR/PUN/22-23/56034354</t>
  </si>
  <si>
    <t>Anuradha Wariar Hema Priya</t>
  </si>
  <si>
    <t>MH12QW9068</t>
  </si>
  <si>
    <t>SALMAN</t>
  </si>
  <si>
    <t>DR/PUN/22-23/56034405</t>
  </si>
  <si>
    <t>Mr. Wilson Simon</t>
  </si>
  <si>
    <t>PARSHURAM</t>
  </si>
  <si>
    <t>DR/PUN/22-23/56029897</t>
  </si>
  <si>
    <t>CPUN23/056017929</t>
  </si>
  <si>
    <t>Mayur</t>
  </si>
  <si>
    <t>DR/PUN/22-23/56032309</t>
  </si>
  <si>
    <t>CPUN23/056017930</t>
  </si>
  <si>
    <t>Heiko Wilhelm; Samantha Hart</t>
  </si>
  <si>
    <t>DR/PUN/22-23/56032690</t>
  </si>
  <si>
    <t>DR/PUN/22-23/56033609</t>
  </si>
  <si>
    <t>Praveen Rathod</t>
  </si>
  <si>
    <t>DR/PUN/22-23/56029586</t>
  </si>
  <si>
    <t>CPUN23/056017028</t>
  </si>
  <si>
    <t>SYNGENTA INDIA LIMITED</t>
  </si>
  <si>
    <t>Mr. Harald  Metzger</t>
  </si>
  <si>
    <t>MH12UM8244</t>
  </si>
  <si>
    <t>SHUBHAM</t>
  </si>
  <si>
    <t>DR/PUN/22-23/56033140</t>
  </si>
  <si>
    <t>CPUN23/056017985</t>
  </si>
  <si>
    <t>DR/PUN/22-23/56034481</t>
  </si>
  <si>
    <t>Mr. Rohit Agarwal</t>
  </si>
  <si>
    <t>SP G/G : MUM-PUN/MUM-NASIK NEXT DAY RETURN</t>
  </si>
  <si>
    <t>ANAND GAWADE</t>
  </si>
  <si>
    <t>DR/PUN/22-23/56034479</t>
  </si>
  <si>
    <t>Ms. Uma Vyavahare</t>
  </si>
  <si>
    <t>DR/PUN/22-23/56034483</t>
  </si>
  <si>
    <t>Mr. Gurupal Singh Vagotra</t>
  </si>
  <si>
    <t>DR/PUN/22-23/56034484</t>
  </si>
  <si>
    <t>Mr Keshav Kumar</t>
  </si>
  <si>
    <t>DR/PUN/22-23/56034480</t>
  </si>
  <si>
    <t>Mr. Abdul Latif</t>
  </si>
  <si>
    <t>DR/PUN/22-23/56034478</t>
  </si>
  <si>
    <t>Mr. Rahul Barve</t>
  </si>
  <si>
    <t>DR/PUN/22-23/56034154</t>
  </si>
  <si>
    <t>CPUN23/056017995</t>
  </si>
  <si>
    <t>Sujeet Kulkarni (co-ordinator), Siegbert Wolf, Christian Fischer, Philipp Blatz (Foreigners)</t>
  </si>
  <si>
    <t>DR/PUN/22-23/56034771</t>
  </si>
  <si>
    <t>DR/PUN/22-23/56032310</t>
  </si>
  <si>
    <t>CPUN23/056017994</t>
  </si>
  <si>
    <t>MH14HG6500</t>
  </si>
  <si>
    <t>APPA</t>
  </si>
  <si>
    <t>DR/PUN/22-23/56034572</t>
  </si>
  <si>
    <t>CPUN23/056017959</t>
  </si>
  <si>
    <t>Mr. Shrirang Tambe &amp; Harshal Behere</t>
  </si>
  <si>
    <t>DR/PUN/22-23/56034244</t>
  </si>
  <si>
    <t>CPUN23/056018017</t>
  </si>
  <si>
    <t>NIHON PARKERIZING (INDIA) PVT LTD</t>
  </si>
  <si>
    <t>KATSUHIRO ISHII</t>
  </si>
  <si>
    <t>MH12UM0163</t>
  </si>
  <si>
    <t>RAVINDRA</t>
  </si>
  <si>
    <t>DR/PUN/22-23/56032694</t>
  </si>
  <si>
    <t>DR/PUN/22-23/56034875</t>
  </si>
  <si>
    <t>CPUN23/056017983</t>
  </si>
  <si>
    <t>JOHN BEAN TECHNOLOGIES INDIA PRIVATE LIMITED</t>
  </si>
  <si>
    <t>Mr. Shailesh Khatavkar</t>
  </si>
  <si>
    <t>DR/PUN/22-23/56035141</t>
  </si>
  <si>
    <t>CPUN23/056018429</t>
  </si>
  <si>
    <t>AVENDUS WEALTH MANAGEMENT PRIVAT LIMITED</t>
  </si>
  <si>
    <t>Mr. Nikhil Vidyarthi</t>
  </si>
  <si>
    <t>SP G/G : MUM-PUN NEXT DAY  RETURN</t>
  </si>
  <si>
    <t>DR/PUN/22-23/56034304</t>
  </si>
  <si>
    <t>CIMH23/027001424</t>
  </si>
  <si>
    <t>Pune BP Development Private Limited</t>
  </si>
  <si>
    <t>Mr. Christopher Gnanaraj</t>
  </si>
  <si>
    <t>VISHAL KANADE</t>
  </si>
  <si>
    <t>DR/PUN/22-23/56035395</t>
  </si>
  <si>
    <t>CPUN23/056018252</t>
  </si>
  <si>
    <t>Shailesh Khatavkar</t>
  </si>
  <si>
    <t>DR/PUN/22-23/56034305</t>
  </si>
  <si>
    <t>DR/PUN/22-23/56034606</t>
  </si>
  <si>
    <t>Mr. Harish Vishwakarma</t>
  </si>
  <si>
    <t>SATISH</t>
  </si>
  <si>
    <t>DR/PUN/22-23/56034917</t>
  </si>
  <si>
    <t>CIMH23/027001406</t>
  </si>
  <si>
    <t>ICICI BANK LIMITED</t>
  </si>
  <si>
    <t>Mr. ALOK SHUKLA</t>
  </si>
  <si>
    <t>DR/PUN/22-23/56032592</t>
  </si>
  <si>
    <t>Sumanyu Khanna, Shashikant Agrawal &amp; Romil Joshi.</t>
  </si>
  <si>
    <t>RAJU JADHAV</t>
  </si>
  <si>
    <t>DR/PUN/22-23/56032575</t>
  </si>
  <si>
    <t>Sushant Patil, Nishant Chhabra &amp; Ajay Dhage.</t>
  </si>
  <si>
    <t>DR/PUN/22-23/56032574</t>
  </si>
  <si>
    <t>Aditya Bhavsar, Shilpa Kumari &amp; Pooja Parikh.</t>
  </si>
  <si>
    <t>MH12SF6289</t>
  </si>
  <si>
    <t>DR/PUN/22-23/56032591</t>
  </si>
  <si>
    <t>Neethu Kalayil, Shweta Dahapute &amp; Bhargav Jinturkar.</t>
  </si>
  <si>
    <t>DR/PUN/22-23/56032593</t>
  </si>
  <si>
    <t>Debarati Rana, Mohit Gupta &amp; Nikhil Tiwari.</t>
  </si>
  <si>
    <t>MH12NX8929</t>
  </si>
  <si>
    <t>KIRAN</t>
  </si>
  <si>
    <t>DR/PUN/22-23/56032573</t>
  </si>
  <si>
    <t>Reuben Easow, Ashwath Athreya &amp; Shonit Singh</t>
  </si>
  <si>
    <t>DR/PUN/22-23/56032569</t>
  </si>
  <si>
    <t>Aniket Gulve, Abhishek Gangatirkar &amp; Avirup Saha.</t>
  </si>
  <si>
    <t>DR/PUN/22-23/56032570</t>
  </si>
  <si>
    <t>Digvijay Singh, Shivesh Vats &amp; Amrit Singh.</t>
  </si>
  <si>
    <t>DR/PUN/22-23/56032567</t>
  </si>
  <si>
    <t>Prateek Mehta, Gurdeep Singh &amp; Hemant Bhandari.</t>
  </si>
  <si>
    <t>MH43BC6677</t>
  </si>
  <si>
    <t>GOVIND</t>
  </si>
  <si>
    <t>DR/PUN/22-23/56032594</t>
  </si>
  <si>
    <t>Ajinkya Rane, Sanjeev Joseph &amp; Shanavas S.</t>
  </si>
  <si>
    <t>MH14HG7431</t>
  </si>
  <si>
    <t>NABI</t>
  </si>
  <si>
    <t>DR/PUN/22-23/56035117</t>
  </si>
  <si>
    <t>Yayati Pethe</t>
  </si>
  <si>
    <t>DR/PUN/22-23/56034538</t>
  </si>
  <si>
    <t>CIMH23/027001421</t>
  </si>
  <si>
    <t>GOLDMAN SACHS SERV P LTD</t>
  </si>
  <si>
    <t>Ashish Agarwal / Ramachandra Kulkarni</t>
  </si>
  <si>
    <t>MH14KA0777</t>
  </si>
  <si>
    <t>SUHAS</t>
  </si>
  <si>
    <t>DR/PUN/22-23/56035660</t>
  </si>
  <si>
    <t>MD Azimuddin, Vishal Khemka + 1</t>
  </si>
  <si>
    <t>DR/PUN/22-23/56035598</t>
  </si>
  <si>
    <t>Dieter Sator &amp; Utkarsh Sharma</t>
  </si>
  <si>
    <t>MH44A0523</t>
  </si>
  <si>
    <t>NAVNATH</t>
  </si>
  <si>
    <t>DR/PUN/22-23/56034919</t>
  </si>
  <si>
    <t>Barnabas Kondics / Kanika Maheshwari</t>
  </si>
  <si>
    <t>MH12QW8244</t>
  </si>
  <si>
    <t>ABHISHEK</t>
  </si>
  <si>
    <t>DR/PUN/22-23/56028935</t>
  </si>
  <si>
    <t>Werner Lutz</t>
  </si>
  <si>
    <t>VAIBHAV KANADE</t>
  </si>
  <si>
    <t>DR/PUN/22-23/56035580</t>
  </si>
  <si>
    <t>Martin Nemetz</t>
  </si>
  <si>
    <t>MH14GD8261</t>
  </si>
  <si>
    <t>DINESH</t>
  </si>
  <si>
    <t>DR/PUN/22-23/56035603</t>
  </si>
  <si>
    <t>CPUN23/056018647</t>
  </si>
  <si>
    <t>BAIN AND COMPANY INDIA PRIVATE LIMITED</t>
  </si>
  <si>
    <t>Maulik Goyal</t>
  </si>
  <si>
    <t>DR/PUN/22-23/56034916</t>
  </si>
  <si>
    <t>Marco Dietz, Stefanie Doenz, Cornelia Hauth</t>
  </si>
  <si>
    <t>DR/PUN/22-23/56034325</t>
  </si>
  <si>
    <t>CPUN23/056018649</t>
  </si>
  <si>
    <t>ROBIN GARG</t>
  </si>
  <si>
    <t>MH10CR2968</t>
  </si>
  <si>
    <t>DR/PUN/22-23/56035787</t>
  </si>
  <si>
    <t>CPUN23/056018646</t>
  </si>
  <si>
    <t>DAIMLER INDIA COMMERCIAL VEHICLES PRIVATE LIMITED</t>
  </si>
  <si>
    <t>Suresh Varadhaiah Nageshwarara</t>
  </si>
  <si>
    <t>G/G : 6/60</t>
  </si>
  <si>
    <t>DR/PUN/22-23/56035413</t>
  </si>
  <si>
    <t>DR/PUN/22-23/56036162</t>
  </si>
  <si>
    <t>Georg Cornnet + 1</t>
  </si>
  <si>
    <t>DR/PUN/22-23/56035575</t>
  </si>
  <si>
    <t>Janina Rauscher &amp; Nathan Gressle</t>
  </si>
  <si>
    <t>DR/PUN/22-23/56035736</t>
  </si>
  <si>
    <t>Kiran Chimalkonda / Amit Samtani / Sahil Shah</t>
  </si>
  <si>
    <t>DR/PUN/22-23/56035735</t>
  </si>
  <si>
    <t>Dinesh Prasad / Nidhi Bajaj / Manoranjan Saha</t>
  </si>
  <si>
    <t>DR/PUN/22-23/56034867</t>
  </si>
  <si>
    <t>Sahil Lodha / Sejo Jose / Aditya Eyyunni</t>
  </si>
  <si>
    <t>SACHIN LAD</t>
  </si>
  <si>
    <t>DR/PUN/22-23/56035640</t>
  </si>
  <si>
    <t>Michael Neidow</t>
  </si>
  <si>
    <t>HEMANT</t>
  </si>
  <si>
    <t>DR/PUN/22-23/56035604</t>
  </si>
  <si>
    <t>CPUN23/056018667</t>
  </si>
  <si>
    <t>DR/PUN/22-23/56035789</t>
  </si>
  <si>
    <t>CPUN23/056018532</t>
  </si>
  <si>
    <t>Mr. Vikram Mulmule</t>
  </si>
  <si>
    <t>SP G/G : 24/360</t>
  </si>
  <si>
    <t>DR/PUN/22-23/56035638</t>
  </si>
  <si>
    <t>CIMH23/027001422</t>
  </si>
  <si>
    <t>MAPLETREE INDIA MANAGEMENT SERVICES PRIVATE</t>
  </si>
  <si>
    <t>Mr. Vipin Kumar Kamboj</t>
  </si>
  <si>
    <t>DR/PUN/22-23/56035512</t>
  </si>
  <si>
    <t>CIMH23/027001423</t>
  </si>
  <si>
    <t>MATHWORKS INDIA PRIVATE LIMITED</t>
  </si>
  <si>
    <t>Rashmi Gopala  Rao</t>
  </si>
  <si>
    <t>DR/PUN/22-23/56035605</t>
  </si>
  <si>
    <t>CPUN23/056018648</t>
  </si>
  <si>
    <t>DR/PUN/22-23/56035514</t>
  </si>
  <si>
    <t>DR/PUN/22-23/56035819</t>
  </si>
  <si>
    <t>Martin Nemetz, Puneet Raj &amp; Philip Stadler</t>
  </si>
  <si>
    <t>DR/PUN/22-23/56035820</t>
  </si>
  <si>
    <t>Werner, Andrew &amp; Luca</t>
  </si>
  <si>
    <t>DR/PUN/22-23/56035956</t>
  </si>
  <si>
    <t>Harshit Shah / Arun Kumar / Akhilesh Mokashi</t>
  </si>
  <si>
    <t>DR/PUN/22-23/56035950</t>
  </si>
  <si>
    <t>Stefanie Doenz ,Marco Dietz ,Michael Neidow &amp; Cornelia Hauth</t>
  </si>
  <si>
    <t>MH14HG9767</t>
  </si>
  <si>
    <t>Pawar</t>
  </si>
  <si>
    <t>DR/PUN/22-23/56035951</t>
  </si>
  <si>
    <t>DR/PUN/22-23/56035606</t>
  </si>
  <si>
    <t>CPUN23/056018650</t>
  </si>
  <si>
    <t>DR/PUN/22-23/56035611</t>
  </si>
  <si>
    <t>Martin Nemetz &amp; Janina</t>
  </si>
  <si>
    <t>DR/PUN/22-23/56035612</t>
  </si>
  <si>
    <t>Philip Stadler and Marek Dutko</t>
  </si>
  <si>
    <t>DR/PUN/22-23/56035662</t>
  </si>
  <si>
    <t>DR/PUN/22-23/56035634</t>
  </si>
  <si>
    <t>Jeff Dean and Surbhi Patel</t>
  </si>
  <si>
    <t>DR/PUN/22-23/56035415</t>
  </si>
  <si>
    <t>Barnabas Kondics / Utkarsh Sharma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</si>
</sst>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atik.yadav\AppData\Local\Microsoft\Windows\INetCache\Content.Outlook\7W4Z3LC8\134%20duty%20slip%20bill%20march%202023-%20vender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DR/PUN/22-23/56030711</v>
          </cell>
          <cell r="C2" t="str">
            <v>CPUN23/056017129</v>
          </cell>
          <cell r="D2" t="str">
            <v>FCM TRAVEL SOLUTIONS (INDIA) PRIVATE LIMITED</v>
          </cell>
          <cell r="E2" t="str">
            <v>OMKAR TOURS AND TRAVELS</v>
          </cell>
          <cell r="F2" t="str">
            <v>Mr Cha Jaeoh</v>
          </cell>
          <cell r="G2" t="str">
            <v>G/G : 8/80</v>
          </cell>
          <cell r="H2" t="str">
            <v>MH14HG8087</v>
          </cell>
          <cell r="I2" t="str">
            <v>KISHOR</v>
          </cell>
          <cell r="J2">
            <v>6162</v>
          </cell>
          <cell r="K2">
            <v>0</v>
          </cell>
          <cell r="L2">
            <v>6162</v>
          </cell>
          <cell r="M2">
            <v>30711</v>
          </cell>
          <cell r="N2">
            <v>45016</v>
          </cell>
        </row>
        <row r="3">
          <cell r="B3" t="str">
            <v>DR/PUN/22-23/56032066</v>
          </cell>
          <cell r="C3" t="str">
            <v>CPUN23/056017469</v>
          </cell>
          <cell r="D3" t="str">
            <v>HANSGROHE INDIA PRIVATE LIMITED</v>
          </cell>
          <cell r="E3" t="str">
            <v>OMKAR TOURS AND TRAVELS</v>
          </cell>
          <cell r="F3" t="str">
            <v>Prateek Rawat + Ankush Deshpande+ Vishakha Sehgal</v>
          </cell>
          <cell r="G3" t="str">
            <v>OSTN G/G : 1 Day/300 Kms</v>
          </cell>
          <cell r="H3" t="str">
            <v>MH12PQ5613</v>
          </cell>
          <cell r="I3" t="str">
            <v>JADHAV</v>
          </cell>
          <cell r="J3">
            <v>13626</v>
          </cell>
          <cell r="K3">
            <v>585</v>
          </cell>
          <cell r="L3">
            <v>14211</v>
          </cell>
          <cell r="M3">
            <v>32066</v>
          </cell>
          <cell r="N3">
            <v>45016</v>
          </cell>
        </row>
        <row r="4">
          <cell r="B4" t="str">
            <v>DR/PUN/22-23/56030001</v>
          </cell>
          <cell r="C4" t="str">
            <v>CPUN23/056017130</v>
          </cell>
          <cell r="D4" t="str">
            <v>NIPRO PHARMAPACKAGING INDIA PVT LTD</v>
          </cell>
          <cell r="E4" t="str">
            <v>OMKAR TOURS AND TRAVELS</v>
          </cell>
          <cell r="F4" t="str">
            <v>Mr. Yokota Minoru</v>
          </cell>
          <cell r="G4" t="str">
            <v>G/G : 8/80</v>
          </cell>
          <cell r="H4" t="str">
            <v>MH12QW4848</v>
          </cell>
          <cell r="I4" t="str">
            <v>SATISH MANE</v>
          </cell>
          <cell r="J4">
            <v>6600</v>
          </cell>
          <cell r="K4">
            <v>165</v>
          </cell>
          <cell r="L4">
            <v>6765</v>
          </cell>
          <cell r="M4">
            <v>30001</v>
          </cell>
          <cell r="N4">
            <v>45016</v>
          </cell>
        </row>
        <row r="5">
          <cell r="B5" t="str">
            <v>DR/PUN/22-23/56029083</v>
          </cell>
          <cell r="C5" t="str">
            <v>CPUN23/056016681</v>
          </cell>
          <cell r="D5" t="str">
            <v>GE OIL &amp; GAS INDIA PRIVATE LIMITED-CC</v>
          </cell>
          <cell r="E5" t="str">
            <v>OMKAR TOURS AND TRAVELS</v>
          </cell>
          <cell r="F5" t="str">
            <v>Siddharth Bindal</v>
          </cell>
          <cell r="G5" t="str">
            <v>OSTN P/P : 1 Day/250 Kms</v>
          </cell>
          <cell r="H5" t="str">
            <v>MH12QW2719</v>
          </cell>
          <cell r="I5" t="str">
            <v>ABHIJEET KATE</v>
          </cell>
          <cell r="J5">
            <v>8650</v>
          </cell>
          <cell r="K5">
            <v>285</v>
          </cell>
          <cell r="L5">
            <v>8935</v>
          </cell>
          <cell r="M5">
            <v>29083</v>
          </cell>
          <cell r="N5">
            <v>45016</v>
          </cell>
        </row>
        <row r="6">
          <cell r="B6" t="str">
            <v>DR/PUN/22-23/56029998</v>
          </cell>
          <cell r="C6" t="str">
            <v>CPUN23/056017131</v>
          </cell>
          <cell r="D6" t="str">
            <v>NIPRO PHARMAPACKAGING INDIA PVT LTD</v>
          </cell>
          <cell r="E6" t="str">
            <v>OMKAR TOURS AND TRAVELS</v>
          </cell>
          <cell r="F6" t="str">
            <v>Mr. Yokota Minoru</v>
          </cell>
          <cell r="G6" t="str">
            <v>G/G : 8/80</v>
          </cell>
          <cell r="H6" t="str">
            <v>MH12SF4142</v>
          </cell>
          <cell r="I6" t="str">
            <v>LAXMAN</v>
          </cell>
          <cell r="J6">
            <v>6600</v>
          </cell>
          <cell r="K6">
            <v>165</v>
          </cell>
          <cell r="L6">
            <v>6765</v>
          </cell>
          <cell r="M6">
            <v>29998</v>
          </cell>
          <cell r="N6">
            <v>45016</v>
          </cell>
        </row>
        <row r="7">
          <cell r="B7" t="str">
            <v>DR/PUN/22-23/56029084</v>
          </cell>
          <cell r="C7" t="str">
            <v>CPUN23/056016686</v>
          </cell>
          <cell r="D7" t="str">
            <v>GE OIL &amp; GAS INDIA PRIVATE LIMITED-CC</v>
          </cell>
          <cell r="E7" t="str">
            <v>OMKAR TOURS AND TRAVELS</v>
          </cell>
          <cell r="F7" t="str">
            <v>Siddharth Bindal</v>
          </cell>
          <cell r="G7" t="str">
            <v>OSTN P/P : 1 Day/250 Kms</v>
          </cell>
          <cell r="H7" t="str">
            <v>MH14HG0900</v>
          </cell>
          <cell r="I7" t="str">
            <v>SUNIL</v>
          </cell>
          <cell r="J7">
            <v>6600</v>
          </cell>
          <cell r="K7">
            <v>165</v>
          </cell>
          <cell r="L7">
            <v>6765</v>
          </cell>
          <cell r="M7">
            <v>29084</v>
          </cell>
          <cell r="N7">
            <v>45016</v>
          </cell>
        </row>
        <row r="8">
          <cell r="B8" t="str">
            <v>DR/PUN/22-23/56029082</v>
          </cell>
          <cell r="C8" t="str">
            <v>CPUN23/056016687</v>
          </cell>
          <cell r="D8" t="str">
            <v>GE OIL &amp; GAS INDIA PRIVATE LIMITED-CC</v>
          </cell>
          <cell r="E8" t="str">
            <v>OMKAR TOURS AND TRAVELS</v>
          </cell>
          <cell r="F8" t="str">
            <v>Siddharth Bindal</v>
          </cell>
          <cell r="G8" t="str">
            <v>OSTN P/P : 1 Day/250 Kms</v>
          </cell>
          <cell r="H8" t="str">
            <v>MH12PQ8898</v>
          </cell>
          <cell r="I8" t="str">
            <v>VISHAL</v>
          </cell>
          <cell r="J8">
            <v>6600</v>
          </cell>
          <cell r="K8">
            <v>165</v>
          </cell>
          <cell r="L8">
            <v>6765</v>
          </cell>
          <cell r="M8">
            <v>29082</v>
          </cell>
          <cell r="N8">
            <v>45016</v>
          </cell>
        </row>
        <row r="9">
          <cell r="B9" t="str">
            <v>DR/PUN/22-23/56029081</v>
          </cell>
          <cell r="C9" t="str">
            <v>CPUN23/056016695</v>
          </cell>
          <cell r="D9" t="str">
            <v>GE OIL &amp; GAS INDIA PRIVATE LIMITED-CC</v>
          </cell>
          <cell r="E9" t="str">
            <v>OMKAR TOURS AND TRAVELS</v>
          </cell>
          <cell r="F9" t="str">
            <v>Siddharth Bindal</v>
          </cell>
          <cell r="G9" t="str">
            <v>OSTN P/P : 1 Day/250 Kms</v>
          </cell>
          <cell r="H9" t="str">
            <v>MH14JL1300</v>
          </cell>
          <cell r="I9" t="str">
            <v>MAYUR</v>
          </cell>
          <cell r="J9">
            <v>7411</v>
          </cell>
          <cell r="K9">
            <v>345</v>
          </cell>
          <cell r="L9">
            <v>7756</v>
          </cell>
          <cell r="M9">
            <v>29081</v>
          </cell>
          <cell r="N9">
            <v>45016</v>
          </cell>
        </row>
        <row r="10">
          <cell r="B10" t="str">
            <v>DR/PUN/22-23/56030600</v>
          </cell>
          <cell r="C10" t="str">
            <v>CPUN23/056017134</v>
          </cell>
          <cell r="D10" t="str">
            <v>FCM TRAVEL SOLUTIONS (INDIA) PRIVATE LIMITED</v>
          </cell>
          <cell r="E10" t="str">
            <v>OMKAR TOURS AND TRAVELS</v>
          </cell>
          <cell r="F10" t="str">
            <v>Mr Cha Jaeoh</v>
          </cell>
          <cell r="G10" t="str">
            <v>G/G : 8/80</v>
          </cell>
          <cell r="H10" t="str">
            <v>MH14HG8087</v>
          </cell>
          <cell r="I10" t="str">
            <v>KISHOR</v>
          </cell>
          <cell r="J10">
            <v>3300</v>
          </cell>
          <cell r="K10">
            <v>0</v>
          </cell>
          <cell r="L10">
            <v>3300</v>
          </cell>
          <cell r="M10">
            <v>30600</v>
          </cell>
          <cell r="N10">
            <v>45016</v>
          </cell>
        </row>
        <row r="11">
          <cell r="B11" t="str">
            <v>DR/PUN/22-23/56031945</v>
          </cell>
          <cell r="C11" t="str">
            <v>CIMH23/027001454</v>
          </cell>
          <cell r="D11" t="str">
            <v>TIAA GLOBAL BUSINESS SERVICES (INDIA) PRIVATE LIMITED-PUN</v>
          </cell>
          <cell r="E11" t="str">
            <v>OMKAR TOURS AND TRAVELS</v>
          </cell>
          <cell r="F11" t="str">
            <v>Ashish Shah</v>
          </cell>
          <cell r="G11" t="str">
            <v>SP G/G : MUM-PUN/MUM-NASIK ONE WAY DROP</v>
          </cell>
          <cell r="H11" t="str">
            <v>MH12SF7213</v>
          </cell>
          <cell r="I11" t="str">
            <v>PRASHANT</v>
          </cell>
          <cell r="J11">
            <v>7482</v>
          </cell>
          <cell r="K11">
            <v>620</v>
          </cell>
          <cell r="L11">
            <v>8102</v>
          </cell>
          <cell r="M11">
            <v>31945</v>
          </cell>
          <cell r="N11">
            <v>45016</v>
          </cell>
        </row>
        <row r="12">
          <cell r="B12" t="str">
            <v>DR/PUN/22-23/56029086</v>
          </cell>
          <cell r="C12" t="str">
            <v>CPUN23/056016688</v>
          </cell>
          <cell r="D12" t="str">
            <v>GE OIL &amp; GAS INDIA PRIVATE LIMITED-CC</v>
          </cell>
          <cell r="E12" t="str">
            <v>OMKAR TOURS AND TRAVELS</v>
          </cell>
          <cell r="F12" t="str">
            <v>Siddharth Bindal</v>
          </cell>
          <cell r="G12" t="str">
            <v>P/P : 8/80</v>
          </cell>
          <cell r="H12" t="str">
            <v>MH14JL8087</v>
          </cell>
          <cell r="I12" t="str">
            <v>BALASAHEB</v>
          </cell>
          <cell r="J12">
            <v>6590</v>
          </cell>
          <cell r="K12">
            <v>0</v>
          </cell>
          <cell r="L12">
            <v>6590</v>
          </cell>
          <cell r="M12">
            <v>29086</v>
          </cell>
          <cell r="N12">
            <v>45016</v>
          </cell>
        </row>
        <row r="13">
          <cell r="B13" t="str">
            <v>DR/PUN/22-23/56030002</v>
          </cell>
          <cell r="C13" t="str">
            <v>CPUN23/056017135</v>
          </cell>
          <cell r="D13" t="str">
            <v>NIPRO PHARMAPACKAGING INDIA PVT LTD</v>
          </cell>
          <cell r="E13" t="str">
            <v>OMKAR TOURS AND TRAVELS</v>
          </cell>
          <cell r="F13" t="str">
            <v>Mr. Yokota Minoru</v>
          </cell>
          <cell r="G13" t="str">
            <v>G/G : 8/80</v>
          </cell>
          <cell r="H13" t="str">
            <v>MH12QW4848</v>
          </cell>
          <cell r="I13" t="str">
            <v>SATISH MANE</v>
          </cell>
          <cell r="J13">
            <v>6600</v>
          </cell>
          <cell r="K13">
            <v>165</v>
          </cell>
          <cell r="L13">
            <v>6765</v>
          </cell>
          <cell r="M13">
            <v>30002</v>
          </cell>
          <cell r="N13">
            <v>45016</v>
          </cell>
        </row>
        <row r="14">
          <cell r="B14" t="str">
            <v>DR/PUN/22-23/56029999</v>
          </cell>
          <cell r="C14" t="str">
            <v>CPUN23/056017128</v>
          </cell>
          <cell r="D14" t="str">
            <v>NIPRO PHARMAPACKAGING INDIA PVT LTD</v>
          </cell>
          <cell r="E14" t="str">
            <v>OMKAR TOURS AND TRAVELS</v>
          </cell>
          <cell r="F14" t="str">
            <v>Mr. Yokota Minoru</v>
          </cell>
          <cell r="G14" t="str">
            <v>G/G : 8/80</v>
          </cell>
          <cell r="H14" t="str">
            <v>MH12SF4142</v>
          </cell>
          <cell r="I14" t="str">
            <v>LAXMAN</v>
          </cell>
          <cell r="J14">
            <v>6600</v>
          </cell>
          <cell r="K14">
            <v>165</v>
          </cell>
          <cell r="L14">
            <v>6765</v>
          </cell>
          <cell r="M14">
            <v>29999</v>
          </cell>
          <cell r="N14">
            <v>45016</v>
          </cell>
        </row>
        <row r="15">
          <cell r="B15" t="str">
            <v>DR/PUN/22-23/56031761</v>
          </cell>
          <cell r="C15" t="str">
            <v>CPUN23/056016689</v>
          </cell>
          <cell r="D15" t="str">
            <v>GE OIL &amp; GAS INDIA PRIVATE LIMITED-CC</v>
          </cell>
          <cell r="E15" t="str">
            <v>OMKAR TOURS AND TRAVELS</v>
          </cell>
          <cell r="F15" t="str">
            <v>Yogesh Chavan</v>
          </cell>
          <cell r="G15" t="str">
            <v>OSTN P/P : 1 Day/250 Kms</v>
          </cell>
          <cell r="H15" t="str">
            <v>MH14HG0900</v>
          </cell>
          <cell r="I15" t="str">
            <v>SUNIL</v>
          </cell>
          <cell r="J15">
            <v>9456</v>
          </cell>
          <cell r="K15">
            <v>890</v>
          </cell>
          <cell r="L15">
            <v>10346</v>
          </cell>
          <cell r="M15">
            <v>31761</v>
          </cell>
          <cell r="N15">
            <v>45016</v>
          </cell>
        </row>
        <row r="16">
          <cell r="B16" t="str">
            <v>DR/PUN/22-23/56029087</v>
          </cell>
          <cell r="C16" t="str">
            <v>CPUN23/056016685</v>
          </cell>
          <cell r="D16" t="str">
            <v>GE OIL &amp; GAS INDIA PRIVATE LIMITED-CC</v>
          </cell>
          <cell r="E16" t="str">
            <v>OMKAR TOURS AND TRAVELS</v>
          </cell>
          <cell r="F16" t="str">
            <v>Siddharth Bindal</v>
          </cell>
          <cell r="G16" t="str">
            <v>P/P : 8/80</v>
          </cell>
          <cell r="H16" t="str">
            <v>MH12PQ8898</v>
          </cell>
          <cell r="I16" t="str">
            <v>VISHAL</v>
          </cell>
          <cell r="J16">
            <v>4500</v>
          </cell>
          <cell r="K16">
            <v>0</v>
          </cell>
          <cell r="L16">
            <v>4500</v>
          </cell>
          <cell r="M16">
            <v>29087</v>
          </cell>
          <cell r="N16">
            <v>45016</v>
          </cell>
        </row>
        <row r="17">
          <cell r="B17" t="str">
            <v>DR/PUN/22-23/56030282</v>
          </cell>
          <cell r="C17" t="str">
            <v>CPUN23/056017158</v>
          </cell>
          <cell r="D17" t="str">
            <v>WABTEC LOCOMOTIVE PRIVATE LIMITED</v>
          </cell>
          <cell r="E17" t="str">
            <v>OMKAR TOURS AND TRAVELS</v>
          </cell>
          <cell r="F17" t="str">
            <v>Gunjan Malhotra</v>
          </cell>
          <cell r="G17" t="str">
            <v>G/G : 8/80</v>
          </cell>
          <cell r="H17" t="str">
            <v>MH14JL1300</v>
          </cell>
          <cell r="I17" t="str">
            <v>MAYUR</v>
          </cell>
          <cell r="J17">
            <v>5350</v>
          </cell>
          <cell r="K17">
            <v>0</v>
          </cell>
          <cell r="L17">
            <v>5350</v>
          </cell>
          <cell r="M17">
            <v>30282</v>
          </cell>
          <cell r="N17">
            <v>45016</v>
          </cell>
        </row>
        <row r="18">
          <cell r="B18" t="str">
            <v>DR/PUN/22-23/56029088</v>
          </cell>
          <cell r="C18" t="str">
            <v>CPUN23/056016682</v>
          </cell>
          <cell r="D18" t="str">
            <v>GE OIL &amp; GAS INDIA PRIVATE LIMITED-CC</v>
          </cell>
          <cell r="E18" t="str">
            <v>OMKAR TOURS AND TRAVELS</v>
          </cell>
          <cell r="F18" t="str">
            <v>Siddharth Bindal</v>
          </cell>
          <cell r="G18" t="str">
            <v>P/P : 8/80</v>
          </cell>
          <cell r="H18" t="str">
            <v>MH12QW2719</v>
          </cell>
          <cell r="I18" t="str">
            <v>ABHIJEET KATE</v>
          </cell>
          <cell r="J18">
            <v>4457</v>
          </cell>
          <cell r="K18">
            <v>0</v>
          </cell>
          <cell r="L18">
            <v>4457</v>
          </cell>
          <cell r="M18">
            <v>29088</v>
          </cell>
          <cell r="N18">
            <v>45016</v>
          </cell>
        </row>
        <row r="19">
          <cell r="B19" t="str">
            <v>DR/PUN/22-23/56032284</v>
          </cell>
          <cell r="C19" t="str">
            <v>CIMH23/027001454</v>
          </cell>
          <cell r="D19" t="str">
            <v>TIAA GLOBAL BUSINESS SERVICES (INDIA) PRIVATE LIMITED-PUN</v>
          </cell>
          <cell r="E19" t="str">
            <v>OMKAR TOURS AND TRAVELS</v>
          </cell>
          <cell r="F19" t="str">
            <v>Rabi Shankar</v>
          </cell>
          <cell r="G19" t="str">
            <v>SP G/G : MUM-PUN/MUM-NASIK ONE WAY DROP</v>
          </cell>
          <cell r="H19" t="str">
            <v>MH12PQ5435</v>
          </cell>
          <cell r="I19" t="str">
            <v>AKASH</v>
          </cell>
          <cell r="J19">
            <v>8553</v>
          </cell>
          <cell r="K19">
            <v>620</v>
          </cell>
          <cell r="L19">
            <v>9173</v>
          </cell>
          <cell r="M19">
            <v>32284</v>
          </cell>
          <cell r="N19">
            <v>45016</v>
          </cell>
        </row>
        <row r="20">
          <cell r="B20" t="str">
            <v>DR/PUN/22-23/56030003</v>
          </cell>
          <cell r="C20" t="str">
            <v>CPUN23/056017132</v>
          </cell>
          <cell r="D20" t="str">
            <v>NIPRO PHARMAPACKAGING INDIA PVT LTD</v>
          </cell>
          <cell r="E20" t="str">
            <v>OMKAR TOURS AND TRAVELS</v>
          </cell>
          <cell r="F20" t="str">
            <v>Mr. Yokota Minoru</v>
          </cell>
          <cell r="G20" t="str">
            <v>APT G/G : APT Transfer 3/60</v>
          </cell>
          <cell r="H20" t="str">
            <v>MH12QW4848</v>
          </cell>
          <cell r="I20" t="str">
            <v>SATISH MANE</v>
          </cell>
          <cell r="J20">
            <v>3300</v>
          </cell>
          <cell r="K20">
            <v>0</v>
          </cell>
          <cell r="L20">
            <v>3300</v>
          </cell>
          <cell r="M20">
            <v>30003</v>
          </cell>
          <cell r="N20">
            <v>45016</v>
          </cell>
        </row>
        <row r="21">
          <cell r="B21" t="str">
            <v>DR/PUN/22-23/56032327</v>
          </cell>
          <cell r="C21" t="str">
            <v>CPUN23/056017133</v>
          </cell>
          <cell r="D21" t="str">
            <v>NIPRO PHARMAPACKAGING INDIA PVT LTD</v>
          </cell>
          <cell r="E21" t="str">
            <v>OMKAR TOURS AND TRAVELS</v>
          </cell>
          <cell r="F21" t="str">
            <v>Mr. Hoshika Hiromistu</v>
          </cell>
          <cell r="G21" t="str">
            <v>APT G/G : APT Transfer 3/60</v>
          </cell>
          <cell r="H21" t="str">
            <v>MH12SF4142</v>
          </cell>
          <cell r="I21" t="str">
            <v>LAXMAN</v>
          </cell>
          <cell r="J21">
            <v>3300</v>
          </cell>
          <cell r="K21">
            <v>0</v>
          </cell>
          <cell r="L21">
            <v>3300</v>
          </cell>
          <cell r="M21">
            <v>32327</v>
          </cell>
          <cell r="N21">
            <v>45016</v>
          </cell>
        </row>
        <row r="22">
          <cell r="B22" t="str">
            <v>DR/PUN/22-23/56032345</v>
          </cell>
          <cell r="C22" t="str">
            <v>CPUN23/056017102</v>
          </cell>
          <cell r="D22" t="str">
            <v>FCM TRAVEL SOLUTIONS (INDIA) PRIVATE LIMITED</v>
          </cell>
          <cell r="E22" t="str">
            <v>OMKAR TOURS AND TRAVELS</v>
          </cell>
          <cell r="F22" t="str">
            <v>Mr Lee Sangwoong</v>
          </cell>
          <cell r="G22" t="str">
            <v>G/G : 8/80</v>
          </cell>
          <cell r="H22" t="str">
            <v>MH14HG8087</v>
          </cell>
          <cell r="I22" t="str">
            <v>KISHOR</v>
          </cell>
          <cell r="J22">
            <v>4700</v>
          </cell>
          <cell r="K22">
            <v>50</v>
          </cell>
          <cell r="L22">
            <v>4750</v>
          </cell>
          <cell r="M22">
            <v>32345</v>
          </cell>
          <cell r="N22">
            <v>45016</v>
          </cell>
        </row>
        <row r="23">
          <cell r="B23" t="str">
            <v>DR/PUN/22-23/56032283</v>
          </cell>
          <cell r="C23" t="str">
            <v>CPUN23/056016618</v>
          </cell>
          <cell r="D23" t="str">
            <v>JOHN DEERE INDIA PRIVATE LIMITED</v>
          </cell>
          <cell r="E23" t="str">
            <v>OMKAR TOURS AND TRAVELS</v>
          </cell>
          <cell r="F23" t="str">
            <v>Pratik Duraphe</v>
          </cell>
          <cell r="G23" t="str">
            <v>G/G : 12/100</v>
          </cell>
          <cell r="H23" t="str">
            <v>MH12QW4848</v>
          </cell>
          <cell r="I23" t="str">
            <v>SATISH MANE</v>
          </cell>
          <cell r="J23">
            <v>6448</v>
          </cell>
          <cell r="K23">
            <v>0</v>
          </cell>
          <cell r="L23">
            <v>6448</v>
          </cell>
          <cell r="M23">
            <v>32283</v>
          </cell>
          <cell r="N23">
            <v>45016</v>
          </cell>
        </row>
        <row r="24">
          <cell r="B24" t="str">
            <v>DR/PUN/22-23/56032467</v>
          </cell>
          <cell r="C24" t="str">
            <v>CPUN23/056017155</v>
          </cell>
          <cell r="D24" t="str">
            <v>MICHAEL &amp; SUSAN DELL FOUNDATION INDIA LLP</v>
          </cell>
          <cell r="E24" t="str">
            <v>OMKAR TOURS AND TRAVELS</v>
          </cell>
          <cell r="F24" t="str">
            <v>Abhinav Bhatia</v>
          </cell>
          <cell r="G24" t="str">
            <v>G/G : 8/80</v>
          </cell>
          <cell r="H24" t="str">
            <v>MH12QW2719</v>
          </cell>
          <cell r="I24" t="str">
            <v>ABHIJEET</v>
          </cell>
          <cell r="J24">
            <v>5730</v>
          </cell>
          <cell r="K24">
            <v>0</v>
          </cell>
          <cell r="L24">
            <v>5730</v>
          </cell>
          <cell r="M24">
            <v>32467</v>
          </cell>
          <cell r="N24">
            <v>45016</v>
          </cell>
        </row>
        <row r="25">
          <cell r="B25" t="str">
            <v>DR/PUN/22-23/56032677</v>
          </cell>
          <cell r="C25" t="str">
            <v>CIMH23/027001449</v>
          </cell>
          <cell r="D25" t="str">
            <v>HILTI TECHNOLOGY SOLUTIONS INDIA PRIVATE LIMITED</v>
          </cell>
          <cell r="E25" t="str">
            <v>OMKAR TOURS AND TRAVELS</v>
          </cell>
          <cell r="F25" t="str">
            <v>Anja Spechtner, Guglielmo &amp;Thomas</v>
          </cell>
          <cell r="G25" t="str">
            <v>G/G : 8/80</v>
          </cell>
          <cell r="H25" t="str">
            <v>MH14HG8087</v>
          </cell>
          <cell r="I25" t="str">
            <v>KISHOR</v>
          </cell>
          <cell r="J25">
            <v>4300</v>
          </cell>
          <cell r="K25">
            <v>0</v>
          </cell>
          <cell r="L25">
            <v>4300</v>
          </cell>
          <cell r="M25">
            <v>32677</v>
          </cell>
          <cell r="N25">
            <v>45016</v>
          </cell>
        </row>
        <row r="26">
          <cell r="B26" t="str">
            <v>DR/PUN/22-23/56032789</v>
          </cell>
          <cell r="C26" t="str">
            <v>CIMH23/027001451</v>
          </cell>
          <cell r="D26" t="str">
            <v>GE OIL &amp; GAS INDIA PRIVATE LIMITED</v>
          </cell>
          <cell r="E26" t="str">
            <v>OMKAR TOURS AND TRAVELS</v>
          </cell>
          <cell r="F26" t="str">
            <v>Kiran Pawar</v>
          </cell>
          <cell r="G26" t="str">
            <v>P/P : 8/80</v>
          </cell>
          <cell r="H26" t="str">
            <v>MH12QW4848</v>
          </cell>
          <cell r="I26" t="str">
            <v>SATISH MANE</v>
          </cell>
          <cell r="J26">
            <v>6322</v>
          </cell>
          <cell r="K26">
            <v>0</v>
          </cell>
          <cell r="L26">
            <v>6322</v>
          </cell>
          <cell r="M26">
            <v>32789</v>
          </cell>
          <cell r="N26">
            <v>45016</v>
          </cell>
        </row>
        <row r="27">
          <cell r="B27" t="str">
            <v>DR/PUN/22-23/56032810</v>
          </cell>
          <cell r="C27" t="str">
            <v>CPUN23/056017493</v>
          </cell>
          <cell r="D27" t="str">
            <v>Atlas Copco India Ltd.</v>
          </cell>
          <cell r="E27" t="str">
            <v>OMKAR TOURS AND TRAVELS</v>
          </cell>
          <cell r="F27" t="str">
            <v>Sukanya  Pandare</v>
          </cell>
          <cell r="G27" t="str">
            <v>OSTN G/G : 1 Day/300 Kms</v>
          </cell>
          <cell r="H27" t="str">
            <v>MH14GD5982</v>
          </cell>
          <cell r="I27" t="str">
            <v>SACHIN</v>
          </cell>
          <cell r="J27">
            <v>20400</v>
          </cell>
          <cell r="K27">
            <v>790</v>
          </cell>
          <cell r="L27">
            <v>21190</v>
          </cell>
          <cell r="M27">
            <v>32810</v>
          </cell>
          <cell r="N27">
            <v>45016</v>
          </cell>
        </row>
        <row r="28">
          <cell r="B28" t="str">
            <v>DR/PUN/22-23/56032679</v>
          </cell>
          <cell r="C28" t="str">
            <v>CIMH23/027001449</v>
          </cell>
          <cell r="D28" t="str">
            <v>HILTI TECHNOLOGY SOLUTIONS INDIA PRIVATE LIMITED</v>
          </cell>
          <cell r="E28" t="str">
            <v>OMKAR TOURS AND TRAVELS</v>
          </cell>
          <cell r="F28" t="str">
            <v>Anja Spechtner, Guglielmo &amp;Thomas</v>
          </cell>
          <cell r="G28" t="str">
            <v>G/G : 8/80</v>
          </cell>
          <cell r="H28" t="str">
            <v>MH14HG8087</v>
          </cell>
          <cell r="I28" t="str">
            <v>KISHOR</v>
          </cell>
          <cell r="J28">
            <v>4700</v>
          </cell>
          <cell r="K28">
            <v>0</v>
          </cell>
          <cell r="L28">
            <v>4700</v>
          </cell>
          <cell r="M28">
            <v>32679</v>
          </cell>
          <cell r="N28">
            <v>45016</v>
          </cell>
        </row>
        <row r="29">
          <cell r="B29" t="str">
            <v>DR/PUN/22-23/56032680</v>
          </cell>
          <cell r="C29" t="str">
            <v>CIMH23/027001449</v>
          </cell>
          <cell r="D29" t="str">
            <v>HILTI TECHNOLOGY SOLUTIONS INDIA PRIVATE LIMITED</v>
          </cell>
          <cell r="E29" t="str">
            <v>OMKAR TOURS AND TRAVELS</v>
          </cell>
          <cell r="F29" t="str">
            <v>Anja Spechtner, Guglielmo &amp;Thomas</v>
          </cell>
          <cell r="G29" t="str">
            <v>G/G : 8/80</v>
          </cell>
          <cell r="H29" t="str">
            <v>MH14HG8087</v>
          </cell>
          <cell r="I29" t="str">
            <v>KISHOR</v>
          </cell>
          <cell r="J29">
            <v>4700</v>
          </cell>
          <cell r="K29">
            <v>0</v>
          </cell>
          <cell r="L29">
            <v>4700</v>
          </cell>
          <cell r="M29">
            <v>32680</v>
          </cell>
          <cell r="N29">
            <v>45016</v>
          </cell>
        </row>
        <row r="30">
          <cell r="B30" t="str">
            <v>DR/PUN/22-23/56033075</v>
          </cell>
          <cell r="C30" t="str">
            <v>CPUN23/056017176</v>
          </cell>
          <cell r="D30" t="str">
            <v>BOEHRINGER INGELHEIM INDIA PRIVATE LIMITED</v>
          </cell>
          <cell r="E30" t="str">
            <v>OMKAR TOURS AND TRAVELS</v>
          </cell>
          <cell r="F30" t="str">
            <v>Dr. Rajiv Sethi</v>
          </cell>
          <cell r="G30" t="str">
            <v>OSTN G/G : 1 Day/300 Kms</v>
          </cell>
          <cell r="H30" t="str">
            <v>MH12QW4848</v>
          </cell>
          <cell r="I30" t="str">
            <v>SATISH MANE</v>
          </cell>
          <cell r="J30">
            <v>7839</v>
          </cell>
          <cell r="K30">
            <v>661</v>
          </cell>
          <cell r="L30">
            <v>8500</v>
          </cell>
          <cell r="M30">
            <v>33075</v>
          </cell>
          <cell r="N30">
            <v>45016</v>
          </cell>
        </row>
        <row r="31">
          <cell r="B31" t="str">
            <v>DR/PUN/22-23/56033204</v>
          </cell>
          <cell r="C31" t="str">
            <v>CIMH23/027001454</v>
          </cell>
          <cell r="D31" t="str">
            <v>TIAA GLOBAL BUSINESS SERVICES (INDIA) PRIVATE LIMITED-PUN</v>
          </cell>
          <cell r="E31" t="str">
            <v>OMKAR TOURS AND TRAVELS</v>
          </cell>
          <cell r="F31" t="str">
            <v>Abdul Haleem</v>
          </cell>
          <cell r="G31" t="str">
            <v>SP G/G : MUM-PUN/MUM-NASIK SAME DAY RETURN</v>
          </cell>
          <cell r="H31" t="str">
            <v>MH12SF4142</v>
          </cell>
          <cell r="I31" t="str">
            <v>LAXMAN</v>
          </cell>
          <cell r="J31">
            <v>13500</v>
          </cell>
          <cell r="K31">
            <v>620</v>
          </cell>
          <cell r="L31">
            <v>14120</v>
          </cell>
          <cell r="M31">
            <v>33204</v>
          </cell>
          <cell r="N31">
            <v>45016</v>
          </cell>
        </row>
        <row r="32">
          <cell r="B32" t="str">
            <v>DR/PUN/22-23/56033201</v>
          </cell>
          <cell r="C32" t="str">
            <v>CPUN23/056017494</v>
          </cell>
          <cell r="D32" t="str">
            <v>ANRITSU INDIA PRIVATE LIMITED</v>
          </cell>
          <cell r="E32" t="str">
            <v>OMKAR TOURS AND TRAVELS</v>
          </cell>
          <cell r="F32" t="str">
            <v>Lakshmi Narayan</v>
          </cell>
          <cell r="G32" t="str">
            <v>G/G : 8/80</v>
          </cell>
          <cell r="H32" t="str">
            <v>MH12QW4848</v>
          </cell>
          <cell r="I32" t="str">
            <v>SATISH MANE</v>
          </cell>
          <cell r="J32">
            <v>3800</v>
          </cell>
          <cell r="K32">
            <v>0</v>
          </cell>
          <cell r="L32">
            <v>3800</v>
          </cell>
          <cell r="M32">
            <v>33201</v>
          </cell>
          <cell r="N32">
            <v>45016</v>
          </cell>
        </row>
        <row r="33">
          <cell r="B33" t="str">
            <v>DR/PUN/22-23/56032681</v>
          </cell>
          <cell r="C33" t="str">
            <v>CIMH23/027001449</v>
          </cell>
          <cell r="D33" t="str">
            <v>HILTI TECHNOLOGY SOLUTIONS INDIA PRIVATE LIMITED</v>
          </cell>
          <cell r="E33" t="str">
            <v>OMKAR TOURS AND TRAVELS</v>
          </cell>
          <cell r="F33" t="str">
            <v>Anja Spechtner, Guglielmo &amp;Thomas</v>
          </cell>
          <cell r="G33" t="str">
            <v>G/G : 8/80</v>
          </cell>
          <cell r="H33" t="str">
            <v>MH14HG8087</v>
          </cell>
          <cell r="I33" t="str">
            <v>KISHOR</v>
          </cell>
          <cell r="J33">
            <v>4000</v>
          </cell>
          <cell r="K33">
            <v>0</v>
          </cell>
          <cell r="L33">
            <v>4000</v>
          </cell>
          <cell r="M33">
            <v>32681</v>
          </cell>
          <cell r="N33">
            <v>45016</v>
          </cell>
        </row>
        <row r="34">
          <cell r="B34" t="str">
            <v>DR/PUN/22-23/56033597</v>
          </cell>
          <cell r="C34" t="str">
            <v>CIMH23/027001454</v>
          </cell>
          <cell r="D34" t="str">
            <v>TIAA GLOBAL BUSINESS SERVICES (INDIA) PRIVATE LIMITED-PUN</v>
          </cell>
          <cell r="E34" t="str">
            <v>OMKAR TOURS AND TRAVELS</v>
          </cell>
          <cell r="F34" t="str">
            <v>Wameq Siddiqui</v>
          </cell>
          <cell r="G34" t="str">
            <v>G/G : 8/80</v>
          </cell>
          <cell r="H34" t="str">
            <v>MH12RN2383</v>
          </cell>
          <cell r="I34" t="str">
            <v>PRAKASH</v>
          </cell>
          <cell r="J34">
            <v>0</v>
          </cell>
          <cell r="K34">
            <v>0</v>
          </cell>
          <cell r="L34">
            <v>0</v>
          </cell>
          <cell r="M34" t="str">
            <v/>
          </cell>
          <cell r="N34">
            <v>45016</v>
          </cell>
        </row>
        <row r="35">
          <cell r="B35" t="str">
            <v>DR/PUN/22-23/56029751</v>
          </cell>
          <cell r="C35" t="str">
            <v>CPUN23/056017047</v>
          </cell>
          <cell r="D35" t="str">
            <v>SYNGENTA SERVICES PVT LTD</v>
          </cell>
          <cell r="E35" t="str">
            <v>OMKAR TOURS AND TRAVELS</v>
          </cell>
          <cell r="F35" t="str">
            <v>Mr. Molnar Jozsef</v>
          </cell>
          <cell r="G35" t="str">
            <v>SP G/G : MUM-PUN ONE WAY DROP</v>
          </cell>
          <cell r="H35" t="str">
            <v>MH14HG0900</v>
          </cell>
          <cell r="I35" t="str">
            <v>SUNIL KURUND</v>
          </cell>
          <cell r="J35">
            <v>6000</v>
          </cell>
          <cell r="K35">
            <v>560</v>
          </cell>
          <cell r="L35">
            <v>6560</v>
          </cell>
          <cell r="M35">
            <v>29751</v>
          </cell>
          <cell r="N35">
            <v>45016</v>
          </cell>
        </row>
        <row r="36">
          <cell r="B36" t="str">
            <v>DR/PUN/22-23/56033449</v>
          </cell>
          <cell r="C36" t="str">
            <v>CIMH23/027001454</v>
          </cell>
          <cell r="D36" t="str">
            <v>TIAA GLOBAL BUSINESS SERVICES (INDIA) PRIVATE LIMITED-PUN</v>
          </cell>
          <cell r="E36" t="str">
            <v>OMKAR TOURS AND TRAVELS</v>
          </cell>
          <cell r="F36" t="str">
            <v>Soumya Dash &amp; Mohit Srivastava</v>
          </cell>
          <cell r="G36" t="str">
            <v>SP G/G : MUM-PUN/MUM-NASIK SAME DAY RETURN</v>
          </cell>
          <cell r="H36" t="str">
            <v>MH12RN0505</v>
          </cell>
          <cell r="I36" t="str">
            <v xml:space="preserve">ABHISHEK </v>
          </cell>
          <cell r="J36">
            <v>9346</v>
          </cell>
          <cell r="K36">
            <v>620</v>
          </cell>
          <cell r="L36">
            <v>9966</v>
          </cell>
          <cell r="M36">
            <v>33449</v>
          </cell>
          <cell r="N36">
            <v>45016</v>
          </cell>
        </row>
        <row r="37">
          <cell r="B37" t="str">
            <v>DR/PUN/22-23/56032684</v>
          </cell>
          <cell r="C37" t="str">
            <v>CIMH23/027001449</v>
          </cell>
          <cell r="D37" t="str">
            <v>HILTI TECHNOLOGY SOLUTIONS INDIA PRIVATE LIMITED</v>
          </cell>
          <cell r="E37" t="str">
            <v>OMKAR TOURS AND TRAVELS</v>
          </cell>
          <cell r="F37" t="str">
            <v>Anja Spechtner, Guglielmo &amp;Thomas</v>
          </cell>
          <cell r="G37" t="str">
            <v>G/G : 8/80</v>
          </cell>
          <cell r="H37" t="str">
            <v>MH14KA2890</v>
          </cell>
          <cell r="I37" t="str">
            <v>ATUL KULKARNI</v>
          </cell>
          <cell r="J37">
            <v>4700</v>
          </cell>
          <cell r="K37">
            <v>0</v>
          </cell>
          <cell r="L37">
            <v>4700</v>
          </cell>
          <cell r="M37">
            <v>32684</v>
          </cell>
          <cell r="N37">
            <v>45016</v>
          </cell>
        </row>
        <row r="38">
          <cell r="B38" t="str">
            <v>DR/PUN/22-23/56032685</v>
          </cell>
          <cell r="C38" t="str">
            <v>CIMH23/027001449</v>
          </cell>
          <cell r="D38" t="str">
            <v>HILTI TECHNOLOGY SOLUTIONS INDIA PRIVATE LIMITED</v>
          </cell>
          <cell r="E38" t="str">
            <v>OMKAR TOURS AND TRAVELS</v>
          </cell>
          <cell r="F38" t="str">
            <v>Anja Spechtner, Guglielmo &amp;Thomas</v>
          </cell>
          <cell r="G38" t="str">
            <v>G/G : 8/80</v>
          </cell>
          <cell r="H38" t="str">
            <v>MH14KA2890</v>
          </cell>
          <cell r="I38" t="str">
            <v>ATUL KULKARNI</v>
          </cell>
          <cell r="J38">
            <v>4900</v>
          </cell>
          <cell r="K38">
            <v>0</v>
          </cell>
          <cell r="L38">
            <v>4900</v>
          </cell>
          <cell r="M38">
            <v>32685</v>
          </cell>
          <cell r="N38">
            <v>45016</v>
          </cell>
        </row>
        <row r="39">
          <cell r="B39" t="str">
            <v>DR/PUN/22-23/56033865</v>
          </cell>
          <cell r="C39" t="str">
            <v>CPUN23/056017026</v>
          </cell>
          <cell r="D39" t="str">
            <v>GE OIL &amp; GAS INDIA PRIVATE LIMITED-CC</v>
          </cell>
          <cell r="E39" t="str">
            <v>OMKAR TOURS AND TRAVELS</v>
          </cell>
          <cell r="F39" t="str">
            <v>Yogesh Chavan</v>
          </cell>
          <cell r="G39" t="str">
            <v>OSTN P/P : 1 Day/250 Kms</v>
          </cell>
          <cell r="H39" t="str">
            <v>MH14JL8087</v>
          </cell>
          <cell r="I39" t="str">
            <v>ROHIT</v>
          </cell>
          <cell r="J39">
            <v>9351</v>
          </cell>
          <cell r="K39">
            <v>540</v>
          </cell>
          <cell r="L39">
            <v>9891</v>
          </cell>
          <cell r="M39">
            <v>33865</v>
          </cell>
          <cell r="N39">
            <v>45016</v>
          </cell>
        </row>
        <row r="40">
          <cell r="B40" t="str">
            <v>DR/PUN/22-23/56034021</v>
          </cell>
          <cell r="C40" t="str">
            <v>CPUN23/056017027</v>
          </cell>
          <cell r="D40" t="str">
            <v>SYNGENTA SERVICES PVT LTD</v>
          </cell>
          <cell r="E40" t="str">
            <v>OMKAR TOURS AND TRAVELS</v>
          </cell>
          <cell r="F40" t="str">
            <v>Harshit Sharma</v>
          </cell>
          <cell r="G40" t="str">
            <v>G/G : 8/80</v>
          </cell>
          <cell r="H40" t="str">
            <v>MH12QG0825</v>
          </cell>
          <cell r="I40" t="str">
            <v>Abhijeet Jadhav</v>
          </cell>
          <cell r="J40">
            <v>6998</v>
          </cell>
          <cell r="K40">
            <v>0</v>
          </cell>
          <cell r="L40">
            <v>6998</v>
          </cell>
          <cell r="M40">
            <v>34021</v>
          </cell>
          <cell r="N40">
            <v>45016</v>
          </cell>
        </row>
        <row r="41">
          <cell r="B41" t="str">
            <v>DR/PUN/22-23/56033922</v>
          </cell>
          <cell r="C41" t="str">
            <v>CPUN23/056017023</v>
          </cell>
          <cell r="D41" t="str">
            <v>SYNGENTA SERVICES PVT LTD</v>
          </cell>
          <cell r="E41" t="str">
            <v>OMKAR TOURS AND TRAVELS</v>
          </cell>
          <cell r="F41" t="str">
            <v>Weisoon Chin</v>
          </cell>
          <cell r="G41" t="str">
            <v>G/G : 4/40</v>
          </cell>
          <cell r="H41" t="str">
            <v>MH14HG0900</v>
          </cell>
          <cell r="I41" t="str">
            <v>SUNIL KURUND</v>
          </cell>
          <cell r="J41">
            <v>2200</v>
          </cell>
          <cell r="K41">
            <v>0</v>
          </cell>
          <cell r="L41">
            <v>2200</v>
          </cell>
          <cell r="M41">
            <v>33922</v>
          </cell>
          <cell r="N41">
            <v>45016</v>
          </cell>
        </row>
        <row r="42">
          <cell r="B42" t="str">
            <v>DR/PUN/22-23/56033808</v>
          </cell>
          <cell r="C42" t="str">
            <v>CIMH23/027001408</v>
          </cell>
          <cell r="D42" t="str">
            <v>TIAA GLOBAL BUSINESS SERVICES (INDIA) PRIVATE LIMITED</v>
          </cell>
          <cell r="E42" t="str">
            <v>OMKAR TOURS AND TRAVELS</v>
          </cell>
          <cell r="F42" t="str">
            <v>Sanjay Gupta</v>
          </cell>
          <cell r="G42" t="str">
            <v>G/G : 8/80</v>
          </cell>
          <cell r="H42" t="str">
            <v>MH12SF4142</v>
          </cell>
          <cell r="I42" t="str">
            <v>VAIBHAV</v>
          </cell>
          <cell r="J42">
            <v>5300</v>
          </cell>
          <cell r="K42">
            <v>0</v>
          </cell>
          <cell r="L42">
            <v>5300</v>
          </cell>
          <cell r="M42">
            <v>33808</v>
          </cell>
          <cell r="N42">
            <v>45016</v>
          </cell>
        </row>
        <row r="43">
          <cell r="B43" t="str">
            <v>DR/PUN/22-23/56033989</v>
          </cell>
          <cell r="C43" t="str">
            <v>CPUN23/056017909</v>
          </cell>
          <cell r="D43" t="str">
            <v>WOLTERS KLUWER INDIA PRIVATE LIMITED-GRC</v>
          </cell>
          <cell r="E43" t="str">
            <v>OMKAR TOURS AND TRAVELS</v>
          </cell>
          <cell r="F43" t="str">
            <v>Miss. Barbara Van Helvoort +</v>
          </cell>
          <cell r="G43" t="str">
            <v>G/G : 8/80</v>
          </cell>
          <cell r="H43" t="str">
            <v>MH12QW4848</v>
          </cell>
          <cell r="I43" t="str">
            <v>SATISH MANE</v>
          </cell>
          <cell r="J43">
            <v>3300</v>
          </cell>
          <cell r="K43">
            <v>0</v>
          </cell>
          <cell r="L43">
            <v>3300</v>
          </cell>
          <cell r="M43">
            <v>33989</v>
          </cell>
          <cell r="N43">
            <v>45016</v>
          </cell>
        </row>
        <row r="44">
          <cell r="B44" t="str">
            <v>DR/PUN/22-23/56033366</v>
          </cell>
          <cell r="C44" t="str">
            <v>CIMH23/027001454</v>
          </cell>
          <cell r="D44" t="str">
            <v>TIAA GLOBAL BUSINESS SERVICES (INDIA) PRIVATE LIMITED-PUN</v>
          </cell>
          <cell r="E44" t="str">
            <v>OMKAR TOURS AND TRAVELS</v>
          </cell>
          <cell r="F44" t="str">
            <v>Aditya bhatnagar &amp; Poonam Yadav &amp; Srijayanthi</v>
          </cell>
          <cell r="G44" t="str">
            <v>SP G/G : MUM-PUN/MUM-NASIK ONE WAY DROP</v>
          </cell>
          <cell r="H44" t="str">
            <v>MH12PQ9797</v>
          </cell>
          <cell r="I44" t="str">
            <v>Govind</v>
          </cell>
          <cell r="J44">
            <v>9456</v>
          </cell>
          <cell r="K44">
            <v>661</v>
          </cell>
          <cell r="L44">
            <v>10117</v>
          </cell>
          <cell r="M44">
            <v>33366</v>
          </cell>
          <cell r="N44">
            <v>45016</v>
          </cell>
        </row>
        <row r="45">
          <cell r="B45" t="str">
            <v>DR/PUN/22-23/56032686</v>
          </cell>
          <cell r="C45" t="str">
            <v>CIMH23/027001449</v>
          </cell>
          <cell r="D45" t="str">
            <v>HILTI TECHNOLOGY SOLUTIONS INDIA PRIVATE LIMITED</v>
          </cell>
          <cell r="E45" t="str">
            <v>OMKAR TOURS AND TRAVELS</v>
          </cell>
          <cell r="F45" t="str">
            <v>Anja Spechtner, Guglielmo &amp;Thomas</v>
          </cell>
          <cell r="G45" t="str">
            <v>G/G : 8/80</v>
          </cell>
          <cell r="H45" t="str">
            <v>MH14KA2890</v>
          </cell>
          <cell r="I45" t="str">
            <v>ATUL</v>
          </cell>
          <cell r="J45">
            <v>4700</v>
          </cell>
          <cell r="K45">
            <v>0</v>
          </cell>
          <cell r="L45">
            <v>4700</v>
          </cell>
          <cell r="M45">
            <v>32686</v>
          </cell>
          <cell r="N45">
            <v>45016</v>
          </cell>
        </row>
        <row r="46">
          <cell r="B46" t="str">
            <v>DR/PUN/22-23/56033872</v>
          </cell>
          <cell r="C46" t="str">
            <v>CPUN23/056017850</v>
          </cell>
          <cell r="D46" t="str">
            <v>EPROPELLED SYSTEMS PRIVATE LIMITED</v>
          </cell>
          <cell r="E46" t="str">
            <v>OMKAR TOURS AND TRAVELS</v>
          </cell>
          <cell r="F46" t="str">
            <v>Senthil Ram</v>
          </cell>
          <cell r="G46" t="str">
            <v>G/G : 8/80</v>
          </cell>
          <cell r="H46" t="str">
            <v>MH12PQ8898</v>
          </cell>
          <cell r="I46" t="str">
            <v>Vishal Kanade</v>
          </cell>
          <cell r="J46">
            <v>5476</v>
          </cell>
          <cell r="K46">
            <v>80</v>
          </cell>
          <cell r="L46">
            <v>5556</v>
          </cell>
          <cell r="M46">
            <v>33872</v>
          </cell>
          <cell r="N46">
            <v>45016</v>
          </cell>
        </row>
        <row r="47">
          <cell r="B47" t="str">
            <v>DR/PUN/22-23/56034177</v>
          </cell>
          <cell r="C47" t="str">
            <v>CPUN23/056017871</v>
          </cell>
          <cell r="D47" t="str">
            <v>MTU INDIA PRIVATE LIMITED-EARC-PUNE</v>
          </cell>
          <cell r="E47" t="str">
            <v>OMKAR TOURS AND TRAVELS</v>
          </cell>
          <cell r="F47" t="str">
            <v>Bhushan Dahake</v>
          </cell>
          <cell r="G47" t="str">
            <v>G/G : 8/80</v>
          </cell>
          <cell r="H47" t="str">
            <v>MH14HG0900</v>
          </cell>
          <cell r="I47" t="str">
            <v>SUNIL KURUND</v>
          </cell>
          <cell r="J47">
            <v>3657</v>
          </cell>
          <cell r="K47">
            <v>0</v>
          </cell>
          <cell r="L47">
            <v>3657</v>
          </cell>
          <cell r="M47">
            <v>34177</v>
          </cell>
          <cell r="N47">
            <v>45016</v>
          </cell>
        </row>
        <row r="48">
          <cell r="B48" t="str">
            <v>DR/PUN/22-23/56033371</v>
          </cell>
          <cell r="C48" t="str">
            <v>CIMH23/027001454</v>
          </cell>
          <cell r="D48" t="str">
            <v>TIAA GLOBAL BUSINESS SERVICES (INDIA) PRIVATE LIMITED-PUN</v>
          </cell>
          <cell r="E48" t="str">
            <v>OMKAR TOURS AND TRAVELS</v>
          </cell>
          <cell r="F48" t="str">
            <v>Jayprakash Kumhar</v>
          </cell>
          <cell r="G48" t="str">
            <v>SP G/G : MUM-PUN/MUM-NASIK ONE WAY DROP</v>
          </cell>
          <cell r="H48" t="str">
            <v>MH12PQ9765</v>
          </cell>
          <cell r="I48" t="str">
            <v>MAHESH</v>
          </cell>
          <cell r="J48">
            <v>8365</v>
          </cell>
          <cell r="K48">
            <v>620</v>
          </cell>
          <cell r="L48">
            <v>8985</v>
          </cell>
          <cell r="M48">
            <v>33371</v>
          </cell>
          <cell r="N48">
            <v>45016</v>
          </cell>
        </row>
        <row r="49">
          <cell r="B49" t="str">
            <v>DR/PUN/22-23/56033547</v>
          </cell>
          <cell r="C49" t="str">
            <v>CIMH23/027001454</v>
          </cell>
          <cell r="D49" t="str">
            <v>TIAA GLOBAL BUSINESS SERVICES (INDIA) PRIVATE LIMITED-PUN</v>
          </cell>
          <cell r="E49" t="str">
            <v>OMKAR TOURS AND TRAVELS</v>
          </cell>
          <cell r="F49" t="str">
            <v>Ritesh Yadav Rajesh Raghunathan</v>
          </cell>
          <cell r="G49" t="str">
            <v>SP G/G : MUM-PUN/MUM-NASIK ONE WAY DROP</v>
          </cell>
          <cell r="H49" t="str">
            <v>MH12TV4800</v>
          </cell>
          <cell r="I49" t="str">
            <v>BIRU</v>
          </cell>
          <cell r="J49">
            <v>9048</v>
          </cell>
          <cell r="K49">
            <v>700</v>
          </cell>
          <cell r="L49">
            <v>9748</v>
          </cell>
          <cell r="M49">
            <v>33547</v>
          </cell>
          <cell r="N49">
            <v>45016</v>
          </cell>
        </row>
        <row r="50">
          <cell r="B50" t="str">
            <v>DR/PUN/22-23/56033563</v>
          </cell>
          <cell r="C50" t="str">
            <v>CIMH23/027001454</v>
          </cell>
          <cell r="D50" t="str">
            <v>TIAA GLOBAL BUSINESS SERVICES (INDIA) PRIVATE LIMITED-PUN</v>
          </cell>
          <cell r="E50" t="str">
            <v>OMKAR TOURS AND TRAVELS</v>
          </cell>
          <cell r="F50" t="str">
            <v>Justin Nadar / Sahil Chavan</v>
          </cell>
          <cell r="G50" t="str">
            <v>SP G/G : MUM-PUN/MUM-NASIK ONE WAY DROP</v>
          </cell>
          <cell r="H50" t="str">
            <v>MH12RN9068</v>
          </cell>
          <cell r="I50" t="str">
            <v>SUNIL</v>
          </cell>
          <cell r="J50">
            <v>9321</v>
          </cell>
          <cell r="K50">
            <v>620</v>
          </cell>
          <cell r="L50">
            <v>9941</v>
          </cell>
          <cell r="M50">
            <v>33563</v>
          </cell>
          <cell r="N50">
            <v>45016</v>
          </cell>
        </row>
        <row r="51">
          <cell r="B51" t="str">
            <v>DR/PUN/22-23/56033372</v>
          </cell>
          <cell r="C51" t="str">
            <v>CIMH23/027001454</v>
          </cell>
          <cell r="D51" t="str">
            <v>TIAA GLOBAL BUSINESS SERVICES (INDIA) PRIVATE LIMITED-PUN</v>
          </cell>
          <cell r="E51" t="str">
            <v>OMKAR TOURS AND TRAVELS</v>
          </cell>
          <cell r="F51" t="str">
            <v>Ajey Kulkarni</v>
          </cell>
          <cell r="G51" t="str">
            <v>SP G/G : MUM-PUN/MUM-NASIK SAME DAY RETURN</v>
          </cell>
          <cell r="H51" t="str">
            <v>MH12NX2041</v>
          </cell>
          <cell r="I51" t="str">
            <v>Driver tulshiram</v>
          </cell>
          <cell r="J51">
            <v>9542</v>
          </cell>
          <cell r="K51">
            <v>620</v>
          </cell>
          <cell r="L51">
            <v>10162</v>
          </cell>
          <cell r="M51">
            <v>33372</v>
          </cell>
          <cell r="N51">
            <v>45016</v>
          </cell>
        </row>
        <row r="52">
          <cell r="B52" t="str">
            <v>DR/PUN/22-23/56033916</v>
          </cell>
          <cell r="C52" t="str">
            <v>CIMH23/027001454</v>
          </cell>
          <cell r="D52" t="str">
            <v>TIAA GLOBAL BUSINESS SERVICES (INDIA) PRIVATE LIMITED-PUN</v>
          </cell>
          <cell r="E52" t="str">
            <v>OMKAR TOURS AND TRAVELS</v>
          </cell>
          <cell r="F52" t="str">
            <v>Sreejith Sashidharan &amp; Vishant Gupta</v>
          </cell>
          <cell r="G52" t="str">
            <v>SP G/G : MUM-PUN/MUM-NASIK ONE WAY DROP</v>
          </cell>
          <cell r="H52" t="str">
            <v>MH12SF8244</v>
          </cell>
          <cell r="I52" t="str">
            <v>Karan</v>
          </cell>
          <cell r="J52">
            <v>7986</v>
          </cell>
          <cell r="K52">
            <v>620</v>
          </cell>
          <cell r="L52">
            <v>8606</v>
          </cell>
          <cell r="M52">
            <v>33916</v>
          </cell>
          <cell r="N52">
            <v>45016</v>
          </cell>
        </row>
        <row r="53">
          <cell r="B53" t="str">
            <v>DR/PUN/22-23/56034264</v>
          </cell>
          <cell r="C53" t="str">
            <v>CIMH23/027001408</v>
          </cell>
          <cell r="D53" t="str">
            <v>TIAA GLOBAL BUSINESS SERVICES (INDIA) PRIVATE LIMITED</v>
          </cell>
          <cell r="E53" t="str">
            <v>OMKAR TOURS AND TRAVELS</v>
          </cell>
          <cell r="F53" t="str">
            <v>Sarveshwar Singh</v>
          </cell>
          <cell r="G53" t="str">
            <v>SP G/G : MUM-PUN/MUM-NASIK ONE WAY DROP</v>
          </cell>
          <cell r="H53" t="str">
            <v>MH12QW4848</v>
          </cell>
          <cell r="I53" t="str">
            <v>SATISH MANE</v>
          </cell>
          <cell r="J53">
            <v>8826</v>
          </cell>
          <cell r="K53">
            <v>641</v>
          </cell>
          <cell r="L53">
            <v>9467</v>
          </cell>
          <cell r="M53">
            <v>32264</v>
          </cell>
          <cell r="N53">
            <v>45016</v>
          </cell>
        </row>
        <row r="54">
          <cell r="B54" t="str">
            <v>DR/PUN/22-23/56033139</v>
          </cell>
          <cell r="C54" t="str">
            <v>CPUN23/056017984</v>
          </cell>
          <cell r="D54" t="str">
            <v>WEISS AUTOMATION SOLUTIONS INDIA PRIVATE LIMITED</v>
          </cell>
          <cell r="E54" t="str">
            <v>OMKAR TOURS AND TRAVELS</v>
          </cell>
          <cell r="F54" t="str">
            <v>Sujeet Kulkarni (co-ordinator), Siegbert Wolf, Christian Fischer, Philipp Blatz</v>
          </cell>
          <cell r="G54" t="str">
            <v>OSTN G/G : 1 Day/300 Kms</v>
          </cell>
          <cell r="H54" t="str">
            <v>MH12PQ8098</v>
          </cell>
          <cell r="I54" t="str">
            <v>Raju Jadhav</v>
          </cell>
          <cell r="J54">
            <v>20400</v>
          </cell>
          <cell r="K54">
            <v>585</v>
          </cell>
          <cell r="L54">
            <v>20985</v>
          </cell>
          <cell r="M54">
            <v>33139</v>
          </cell>
          <cell r="N54">
            <v>45016</v>
          </cell>
        </row>
        <row r="55">
          <cell r="B55" t="str">
            <v>DR/PUN/22-23/56029894</v>
          </cell>
          <cell r="C55" t="str">
            <v>CPUN23/056017931</v>
          </cell>
          <cell r="D55" t="str">
            <v>MTU INDIA PRIVATE LIMITED</v>
          </cell>
          <cell r="E55" t="str">
            <v>OMKAR TOURS AND TRAVELS</v>
          </cell>
          <cell r="F55" t="str">
            <v>Dr. Behzad Nazari</v>
          </cell>
          <cell r="G55" t="str">
            <v>SP G/G : MUM-PUN SAME DAY RETURN</v>
          </cell>
          <cell r="H55" t="str">
            <v>MH12SF7272</v>
          </cell>
          <cell r="I55" t="str">
            <v>Anand Gawade</v>
          </cell>
          <cell r="J55">
            <v>8868</v>
          </cell>
          <cell r="K55">
            <v>655</v>
          </cell>
          <cell r="L55">
            <v>9523</v>
          </cell>
          <cell r="M55">
            <v>29894</v>
          </cell>
          <cell r="N55">
            <v>45016</v>
          </cell>
        </row>
        <row r="56">
          <cell r="B56" t="str">
            <v>DR/PUN/22-23/56034232</v>
          </cell>
          <cell r="C56" t="str">
            <v>CPUN23/056017851</v>
          </cell>
          <cell r="D56" t="str">
            <v>COURSERA INDIA PRIVATE LIMITED</v>
          </cell>
          <cell r="E56" t="str">
            <v>OMKAR TOURS AND TRAVELS</v>
          </cell>
          <cell r="F56" t="str">
            <v>Siddhartha Nagar</v>
          </cell>
          <cell r="G56" t="str">
            <v>OSTN G/G : 1 Day/300 Kms</v>
          </cell>
          <cell r="H56" t="str">
            <v>MH12SF4142</v>
          </cell>
          <cell r="I56" t="str">
            <v>LAXMAN</v>
          </cell>
          <cell r="J56">
            <v>13500</v>
          </cell>
          <cell r="K56">
            <v>620</v>
          </cell>
          <cell r="L56">
            <v>14120</v>
          </cell>
          <cell r="M56">
            <v>34232</v>
          </cell>
          <cell r="N56">
            <v>45016</v>
          </cell>
        </row>
        <row r="57">
          <cell r="B57" t="str">
            <v>DR/PUN/22-23/56034156</v>
          </cell>
          <cell r="C57" t="str">
            <v>CIMH23/027001454</v>
          </cell>
          <cell r="D57" t="str">
            <v>TIAA GLOBAL BUSINESS SERVICES (INDIA) PRIVATE LIMITED-PUN</v>
          </cell>
          <cell r="E57" t="str">
            <v>OMKAR TOURS AND TRAVELS</v>
          </cell>
          <cell r="F57" t="str">
            <v>Surekha Kunder</v>
          </cell>
          <cell r="G57" t="str">
            <v>SP G/G : MUM-PUN/MUM-NASIK ONE WAY DROP</v>
          </cell>
          <cell r="H57" t="str">
            <v>MH12TV4800</v>
          </cell>
          <cell r="I57" t="str">
            <v>Gyanoba</v>
          </cell>
          <cell r="J57">
            <v>7839</v>
          </cell>
          <cell r="K57">
            <v>620</v>
          </cell>
          <cell r="L57">
            <v>8459</v>
          </cell>
          <cell r="M57">
            <v>34156</v>
          </cell>
          <cell r="N57">
            <v>45016</v>
          </cell>
        </row>
        <row r="58">
          <cell r="B58" t="str">
            <v>DR/PUN/22-23/56032687</v>
          </cell>
          <cell r="C58" t="str">
            <v>CIMH23/027001449</v>
          </cell>
          <cell r="D58" t="str">
            <v>HILTI TECHNOLOGY SOLUTIONS INDIA PRIVATE LIMITED</v>
          </cell>
          <cell r="E58" t="str">
            <v>OMKAR TOURS AND TRAVELS</v>
          </cell>
          <cell r="F58" t="str">
            <v>Anja Spechtner, Guglielmo &amp;Thomas</v>
          </cell>
          <cell r="G58" t="str">
            <v>G/G : 8/80</v>
          </cell>
          <cell r="H58" t="str">
            <v>MH14KA2890</v>
          </cell>
          <cell r="I58" t="str">
            <v>ATUL</v>
          </cell>
          <cell r="J58">
            <v>4700</v>
          </cell>
          <cell r="K58">
            <v>0</v>
          </cell>
          <cell r="L58">
            <v>4700</v>
          </cell>
          <cell r="M58">
            <v>32687</v>
          </cell>
          <cell r="N58">
            <v>45016</v>
          </cell>
        </row>
        <row r="59">
          <cell r="B59" t="str">
            <v>DR/PUN/22-23/56033476</v>
          </cell>
          <cell r="C59" t="str">
            <v>CIMH23/027001454</v>
          </cell>
          <cell r="D59" t="str">
            <v>TIAA GLOBAL BUSINESS SERVICES (INDIA) PRIVATE LIMITED-PUN</v>
          </cell>
          <cell r="E59" t="str">
            <v>OMKAR TOURS AND TRAVELS</v>
          </cell>
          <cell r="F59" t="str">
            <v>Kandakumar Kuppurajan</v>
          </cell>
          <cell r="G59" t="str">
            <v>SP G/G : MUM-PUN/MUM-NASIK ONE WAY DROP</v>
          </cell>
          <cell r="H59" t="str">
            <v>MH14HG0900</v>
          </cell>
          <cell r="I59" t="str">
            <v>SUNIL KURUND</v>
          </cell>
          <cell r="J59">
            <v>7545</v>
          </cell>
          <cell r="K59">
            <v>540</v>
          </cell>
          <cell r="L59">
            <v>8085</v>
          </cell>
          <cell r="M59">
            <v>33476</v>
          </cell>
          <cell r="N59">
            <v>45016</v>
          </cell>
        </row>
        <row r="60">
          <cell r="B60" t="str">
            <v>DR/PUN/22-23/56033899</v>
          </cell>
          <cell r="C60" t="str">
            <v>CIMH23/027001454</v>
          </cell>
          <cell r="D60" t="str">
            <v>TIAA GLOBAL BUSINESS SERVICES (INDIA) PRIVATE LIMITED-PUN</v>
          </cell>
          <cell r="E60" t="str">
            <v>OMKAR TOURS AND TRAVELS</v>
          </cell>
          <cell r="F60" t="str">
            <v>Nikhil Kotian &amp; Dinisha Gulati &amp; Sanjay Gupta</v>
          </cell>
          <cell r="G60" t="str">
            <v>SP G/G : MUM-PUN/MUM-NASIK ONE WAY DROP</v>
          </cell>
          <cell r="H60" t="str">
            <v>MH14HG8087</v>
          </cell>
          <cell r="I60" t="str">
            <v>KISHOR</v>
          </cell>
          <cell r="J60">
            <v>9909</v>
          </cell>
          <cell r="K60">
            <v>620</v>
          </cell>
          <cell r="L60">
            <v>10529</v>
          </cell>
          <cell r="M60">
            <v>33899</v>
          </cell>
          <cell r="N60">
            <v>45016</v>
          </cell>
        </row>
        <row r="61">
          <cell r="B61" t="str">
            <v>DR/PUN/22-23/56033219</v>
          </cell>
          <cell r="C61" t="str">
            <v>CIMH23/027001454</v>
          </cell>
          <cell r="D61" t="str">
            <v>TIAA GLOBAL BUSINESS SERVICES (INDIA) PRIVATE LIMITED-PUN</v>
          </cell>
          <cell r="E61" t="str">
            <v>OMKAR TOURS AND TRAVELS</v>
          </cell>
          <cell r="F61" t="str">
            <v>Kartikey Lahim</v>
          </cell>
          <cell r="G61" t="str">
            <v>SP G/G : MUM-PUN/MUM-NASIK ONE WAY DROP</v>
          </cell>
          <cell r="H61" t="str">
            <v>MH12QW5566</v>
          </cell>
          <cell r="I61" t="str">
            <v>RAJENDRA SURYAVANSHI</v>
          </cell>
          <cell r="J61">
            <v>8312</v>
          </cell>
          <cell r="K61">
            <v>620</v>
          </cell>
          <cell r="L61">
            <v>8932</v>
          </cell>
          <cell r="M61">
            <v>33219</v>
          </cell>
          <cell r="N61">
            <v>45016</v>
          </cell>
        </row>
        <row r="62">
          <cell r="B62" t="str">
            <v>DR/PUN/22-23/56032815</v>
          </cell>
          <cell r="C62" t="str">
            <v>CIMH23/027001454</v>
          </cell>
          <cell r="D62" t="str">
            <v>TIAA GLOBAL BUSINESS SERVICES (INDIA) PRIVATE LIMITED-PUN</v>
          </cell>
          <cell r="E62" t="str">
            <v>OMKAR TOURS AND TRAVELS</v>
          </cell>
          <cell r="F62" t="str">
            <v>Ravi Sharma</v>
          </cell>
          <cell r="G62" t="str">
            <v>SP G/G : MUM-PUN/MUM-NASIK ONE WAY DROP</v>
          </cell>
          <cell r="H62" t="str">
            <v>MH12NB0666</v>
          </cell>
          <cell r="I62" t="str">
            <v>SWAMI</v>
          </cell>
          <cell r="J62">
            <v>8139</v>
          </cell>
          <cell r="K62">
            <v>620</v>
          </cell>
          <cell r="L62">
            <v>8759</v>
          </cell>
          <cell r="M62">
            <v>32815</v>
          </cell>
          <cell r="N62">
            <v>45016</v>
          </cell>
        </row>
        <row r="63">
          <cell r="B63" t="str">
            <v>DR/PUN/22-23/56033133</v>
          </cell>
          <cell r="C63" t="str">
            <v>CIMH23/027001454</v>
          </cell>
          <cell r="D63" t="str">
            <v>TIAA GLOBAL BUSINESS SERVICES (INDIA) PRIVATE LIMITED-PUN</v>
          </cell>
          <cell r="E63" t="str">
            <v>OMKAR TOURS AND TRAVELS</v>
          </cell>
          <cell r="F63" t="str">
            <v>Kunal Pimparkhede</v>
          </cell>
          <cell r="G63" t="str">
            <v>SP G/G : MUM-PUN/MUM-NASIK ONE WAY DROP</v>
          </cell>
          <cell r="H63" t="str">
            <v>MH12PQ9765</v>
          </cell>
          <cell r="I63" t="str">
            <v>Mahesh</v>
          </cell>
          <cell r="J63">
            <v>9909</v>
          </cell>
          <cell r="K63">
            <v>620</v>
          </cell>
          <cell r="L63">
            <v>10529</v>
          </cell>
          <cell r="M63">
            <v>33133</v>
          </cell>
          <cell r="N63">
            <v>45016</v>
          </cell>
        </row>
        <row r="64">
          <cell r="B64" t="str">
            <v>DR/PUN/22-23/56034354</v>
          </cell>
          <cell r="C64" t="str">
            <v>CIMH23/027001454</v>
          </cell>
          <cell r="D64" t="str">
            <v>TIAA GLOBAL BUSINESS SERVICES (INDIA) PRIVATE LIMITED-PUN</v>
          </cell>
          <cell r="E64" t="str">
            <v>OMKAR TOURS AND TRAVELS</v>
          </cell>
          <cell r="F64" t="str">
            <v>Anuradha Wariar Hema Priya</v>
          </cell>
          <cell r="G64" t="str">
            <v>SP G/G : MUM-PUN/MUM-NASIK ONE WAY DROP</v>
          </cell>
          <cell r="H64" t="str">
            <v>MH12QW9068</v>
          </cell>
          <cell r="I64" t="str">
            <v>SALMAN</v>
          </cell>
          <cell r="J64">
            <v>9142</v>
          </cell>
          <cell r="K64">
            <v>620</v>
          </cell>
          <cell r="L64">
            <v>9762</v>
          </cell>
          <cell r="M64">
            <v>34354</v>
          </cell>
          <cell r="N64">
            <v>45016</v>
          </cell>
        </row>
        <row r="65">
          <cell r="B65" t="str">
            <v>DR/PUN/22-23/56034405</v>
          </cell>
          <cell r="C65" t="str">
            <v>CIMH23/027001454</v>
          </cell>
          <cell r="D65" t="str">
            <v>TIAA GLOBAL BUSINESS SERVICES (INDIA) PRIVATE LIMITED-PUN</v>
          </cell>
          <cell r="E65" t="str">
            <v>OMKAR TOURS AND TRAVELS</v>
          </cell>
          <cell r="F65" t="str">
            <v>Mr. Wilson Simon</v>
          </cell>
          <cell r="G65" t="str">
            <v>SP G/G : MUM-PUN/MUM-NASIK ONE WAY DROP</v>
          </cell>
          <cell r="H65" t="str">
            <v>MH14HG0900</v>
          </cell>
          <cell r="I65" t="str">
            <v>PARSHURAM</v>
          </cell>
          <cell r="J65">
            <v>8196</v>
          </cell>
          <cell r="K65">
            <v>620</v>
          </cell>
          <cell r="L65">
            <v>8816</v>
          </cell>
          <cell r="M65">
            <v>34405</v>
          </cell>
          <cell r="N65">
            <v>45016</v>
          </cell>
        </row>
        <row r="66">
          <cell r="B66" t="str">
            <v>DR/PUN/22-23/56029897</v>
          </cell>
          <cell r="C66" t="str">
            <v>CPUN23/056017929</v>
          </cell>
          <cell r="D66" t="str">
            <v>MTU INDIA PRIVATE LIMITED</v>
          </cell>
          <cell r="E66" t="str">
            <v>OMKAR TOURS AND TRAVELS</v>
          </cell>
          <cell r="F66" t="str">
            <v>Dr. Behzad Nazari</v>
          </cell>
          <cell r="G66" t="str">
            <v>G/G : 8/80</v>
          </cell>
          <cell r="H66" t="str">
            <v>MH14JL1300</v>
          </cell>
          <cell r="I66" t="str">
            <v>Mayur</v>
          </cell>
          <cell r="J66">
            <v>4700</v>
          </cell>
          <cell r="K66">
            <v>0</v>
          </cell>
          <cell r="L66">
            <v>4700</v>
          </cell>
          <cell r="M66">
            <v>29897</v>
          </cell>
          <cell r="N66">
            <v>45016</v>
          </cell>
        </row>
        <row r="67">
          <cell r="B67" t="str">
            <v>DR/PUN/22-23/56032309</v>
          </cell>
          <cell r="C67" t="str">
            <v>CPUN23/056017930</v>
          </cell>
          <cell r="D67" t="str">
            <v>MTU INDIA PRIVATE LIMITED-EARC-PUNE</v>
          </cell>
          <cell r="E67" t="str">
            <v>OMKAR TOURS AND TRAVELS</v>
          </cell>
          <cell r="F67" t="str">
            <v>Heiko Wilhelm; Samantha Hart</v>
          </cell>
          <cell r="G67" t="str">
            <v>G/G : 8/80</v>
          </cell>
          <cell r="H67" t="str">
            <v>MH14JL8087</v>
          </cell>
          <cell r="I67" t="str">
            <v>BALASAHEB</v>
          </cell>
          <cell r="J67">
            <v>4700</v>
          </cell>
          <cell r="K67">
            <v>0</v>
          </cell>
          <cell r="L67">
            <v>4700</v>
          </cell>
          <cell r="M67">
            <v>32309</v>
          </cell>
          <cell r="N67">
            <v>45016</v>
          </cell>
        </row>
        <row r="68">
          <cell r="B68" t="str">
            <v>DR/PUN/22-23/56032690</v>
          </cell>
          <cell r="C68" t="str">
            <v>CIMH23/027001449</v>
          </cell>
          <cell r="D68" t="str">
            <v>HILTI TECHNOLOGY SOLUTIONS INDIA PRIVATE LIMITED</v>
          </cell>
          <cell r="E68" t="str">
            <v>OMKAR TOURS AND TRAVELS</v>
          </cell>
          <cell r="F68" t="str">
            <v>Anja Spechtner, Guglielmo &amp;Thomas</v>
          </cell>
          <cell r="G68" t="str">
            <v>G/G : 8/80</v>
          </cell>
          <cell r="H68" t="str">
            <v>MH14KA2890</v>
          </cell>
          <cell r="I68" t="str">
            <v>ATUL</v>
          </cell>
          <cell r="J68">
            <v>4700</v>
          </cell>
          <cell r="K68">
            <v>0</v>
          </cell>
          <cell r="L68">
            <v>4700</v>
          </cell>
          <cell r="M68">
            <v>32690</v>
          </cell>
          <cell r="N68">
            <v>45016</v>
          </cell>
        </row>
        <row r="69">
          <cell r="B69" t="str">
            <v>DR/PUN/22-23/56033609</v>
          </cell>
          <cell r="C69" t="str">
            <v>CIMH23/027001408</v>
          </cell>
          <cell r="D69" t="str">
            <v>TIAA GLOBAL BUSINESS SERVICES (INDIA) PRIVATE LIMITED</v>
          </cell>
          <cell r="E69" t="str">
            <v>OMKAR TOURS AND TRAVELS</v>
          </cell>
          <cell r="F69" t="str">
            <v>Praveen Rathod</v>
          </cell>
          <cell r="G69" t="str">
            <v>SP G/G : MUM-PUN/MUM-NASIK ONE WAY DROP</v>
          </cell>
          <cell r="H69" t="str">
            <v>MH12QW4848</v>
          </cell>
          <cell r="I69" t="str">
            <v>SATISH MANE</v>
          </cell>
          <cell r="J69">
            <v>8355</v>
          </cell>
          <cell r="K69">
            <v>620</v>
          </cell>
          <cell r="L69">
            <v>8975</v>
          </cell>
          <cell r="M69">
            <v>33609</v>
          </cell>
          <cell r="N69">
            <v>45016</v>
          </cell>
        </row>
        <row r="70">
          <cell r="B70" t="str">
            <v>DR/PUN/22-23/56029586</v>
          </cell>
          <cell r="C70" t="str">
            <v>CPUN23/056017028</v>
          </cell>
          <cell r="D70" t="str">
            <v>SYNGENTA INDIA LIMITED</v>
          </cell>
          <cell r="E70" t="str">
            <v>OMKAR TOURS AND TRAVELS</v>
          </cell>
          <cell r="F70" t="str">
            <v>Mr. Harald  Metzger</v>
          </cell>
          <cell r="G70" t="str">
            <v>SP G/G : MUM-PUN ONE WAY DROP</v>
          </cell>
          <cell r="H70" t="str">
            <v>MH12UM8244</v>
          </cell>
          <cell r="I70" t="str">
            <v>SHUBHAM</v>
          </cell>
          <cell r="J70">
            <v>9663</v>
          </cell>
          <cell r="K70">
            <v>620</v>
          </cell>
          <cell r="L70">
            <v>10283</v>
          </cell>
          <cell r="M70">
            <v>29586</v>
          </cell>
          <cell r="N70">
            <v>45016</v>
          </cell>
        </row>
        <row r="71">
          <cell r="B71" t="str">
            <v>DR/PUN/22-23/56033140</v>
          </cell>
          <cell r="C71" t="str">
            <v>CPUN23/056017985</v>
          </cell>
          <cell r="D71" t="str">
            <v>WEISS AUTOMATION SOLUTIONS INDIA PRIVATE LIMITED</v>
          </cell>
          <cell r="E71" t="str">
            <v>OMKAR TOURS AND TRAVELS</v>
          </cell>
          <cell r="F71" t="str">
            <v>Sujeet Kulkarni (co-ordinator), Siegbert Wolf, Christian Fischer, Philipp Blatz</v>
          </cell>
          <cell r="G71" t="str">
            <v>OSTN G/G : 1 Day/300 Kms</v>
          </cell>
          <cell r="H71" t="str">
            <v>MH12PQ8098</v>
          </cell>
          <cell r="I71" t="str">
            <v>Raju Jadhav</v>
          </cell>
          <cell r="J71">
            <v>8050</v>
          </cell>
          <cell r="K71">
            <v>120</v>
          </cell>
          <cell r="L71">
            <v>8170</v>
          </cell>
          <cell r="M71">
            <v>33140</v>
          </cell>
          <cell r="N71">
            <v>45016</v>
          </cell>
        </row>
        <row r="72">
          <cell r="B72" t="str">
            <v>DR/PUN/22-23/56034481</v>
          </cell>
          <cell r="C72" t="str">
            <v>CIMH23/027001454</v>
          </cell>
          <cell r="D72" t="str">
            <v>TIAA GLOBAL BUSINESS SERVICES (INDIA) PRIVATE LIMITED-PUN</v>
          </cell>
          <cell r="E72" t="str">
            <v>OMKAR TOURS AND TRAVELS</v>
          </cell>
          <cell r="F72" t="str">
            <v>Mr. Rohit Agarwal</v>
          </cell>
          <cell r="G72" t="str">
            <v>SP G/G : MUM-PUN/MUM-NASIK NEXT DAY RETURN</v>
          </cell>
          <cell r="H72" t="str">
            <v>MH12SF7272</v>
          </cell>
          <cell r="I72" t="str">
            <v>ANAND GAWADE</v>
          </cell>
          <cell r="J72">
            <v>13500</v>
          </cell>
          <cell r="K72">
            <v>620</v>
          </cell>
          <cell r="L72">
            <v>14120</v>
          </cell>
          <cell r="M72">
            <v>34481</v>
          </cell>
          <cell r="N72">
            <v>45016</v>
          </cell>
        </row>
        <row r="73">
          <cell r="B73" t="str">
            <v>DR/PUN/22-23/56034479</v>
          </cell>
          <cell r="C73" t="str">
            <v>CIMH23/027001454</v>
          </cell>
          <cell r="D73" t="str">
            <v>TIAA GLOBAL BUSINESS SERVICES (INDIA) PRIVATE LIMITED-PUN</v>
          </cell>
          <cell r="E73" t="str">
            <v>OMKAR TOURS AND TRAVELS</v>
          </cell>
          <cell r="F73" t="str">
            <v>Ms. Uma Vyavahare</v>
          </cell>
          <cell r="G73" t="str">
            <v>SP G/G : MUM-PUN/MUM-NASIK NEXT DAY RETURN</v>
          </cell>
          <cell r="H73" t="str">
            <v>MH14HG0900</v>
          </cell>
          <cell r="I73" t="str">
            <v>SUNIL KURUND</v>
          </cell>
          <cell r="J73">
            <v>13500</v>
          </cell>
          <cell r="K73">
            <v>580</v>
          </cell>
          <cell r="L73">
            <v>14080</v>
          </cell>
          <cell r="M73">
            <v>34479</v>
          </cell>
          <cell r="N73">
            <v>45016</v>
          </cell>
        </row>
        <row r="74">
          <cell r="B74" t="str">
            <v>DR/PUN/22-23/56034483</v>
          </cell>
          <cell r="C74" t="str">
            <v>CIMH23/027001454</v>
          </cell>
          <cell r="D74" t="str">
            <v>TIAA GLOBAL BUSINESS SERVICES (INDIA) PRIVATE LIMITED-PUN</v>
          </cell>
          <cell r="E74" t="str">
            <v>OMKAR TOURS AND TRAVELS</v>
          </cell>
          <cell r="F74" t="str">
            <v>Mr. Gurupal Singh Vagotra</v>
          </cell>
          <cell r="G74" t="str">
            <v>SP G/G : MUM-PUN/MUM-NASIK NEXT DAY RETURN</v>
          </cell>
          <cell r="H74" t="str">
            <v>MH14JL1300</v>
          </cell>
          <cell r="I74" t="str">
            <v>MAYUR</v>
          </cell>
          <cell r="J74">
            <v>13500</v>
          </cell>
          <cell r="K74">
            <v>620</v>
          </cell>
          <cell r="L74">
            <v>14120</v>
          </cell>
          <cell r="M74">
            <v>34483</v>
          </cell>
          <cell r="N74">
            <v>45016</v>
          </cell>
        </row>
        <row r="75">
          <cell r="B75" t="str">
            <v>DR/PUN/22-23/56034484</v>
          </cell>
          <cell r="C75" t="str">
            <v>CIMH23/027001454</v>
          </cell>
          <cell r="D75" t="str">
            <v>TIAA GLOBAL BUSINESS SERVICES (INDIA) PRIVATE LIMITED-PUN</v>
          </cell>
          <cell r="E75" t="str">
            <v>OMKAR TOURS AND TRAVELS</v>
          </cell>
          <cell r="F75" t="str">
            <v>Mr Keshav Kumar</v>
          </cell>
          <cell r="G75" t="str">
            <v>SP G/G : MUM-PUN/MUM-NASIK NEXT DAY RETURN</v>
          </cell>
          <cell r="H75" t="str">
            <v>MH14HG8087</v>
          </cell>
          <cell r="I75" t="str">
            <v>KISHOR</v>
          </cell>
          <cell r="J75">
            <v>13500</v>
          </cell>
          <cell r="K75">
            <v>620</v>
          </cell>
          <cell r="L75">
            <v>14120</v>
          </cell>
          <cell r="M75">
            <v>34484</v>
          </cell>
          <cell r="N75">
            <v>45016</v>
          </cell>
        </row>
        <row r="76">
          <cell r="B76" t="str">
            <v>DR/PUN/22-23/56034480</v>
          </cell>
          <cell r="C76" t="str">
            <v>CIMH23/027001454</v>
          </cell>
          <cell r="D76" t="str">
            <v>TIAA GLOBAL BUSINESS SERVICES (INDIA) PRIVATE LIMITED-PUN</v>
          </cell>
          <cell r="E76" t="str">
            <v>OMKAR TOURS AND TRAVELS</v>
          </cell>
          <cell r="F76" t="str">
            <v>Mr. Abdul Latif</v>
          </cell>
          <cell r="G76" t="str">
            <v>SP G/G : MUM-PUN/MUM-NASIK NEXT DAY RETURN</v>
          </cell>
          <cell r="H76" t="str">
            <v>MH12QW2719</v>
          </cell>
          <cell r="I76" t="str">
            <v>ABHIJEET KATE</v>
          </cell>
          <cell r="J76">
            <v>13500</v>
          </cell>
          <cell r="K76">
            <v>620</v>
          </cell>
          <cell r="L76">
            <v>14120</v>
          </cell>
          <cell r="M76">
            <v>34480</v>
          </cell>
          <cell r="N76">
            <v>45016</v>
          </cell>
        </row>
        <row r="77">
          <cell r="B77" t="str">
            <v>DR/PUN/22-23/56034478</v>
          </cell>
          <cell r="C77" t="str">
            <v>CIMH23/027001454</v>
          </cell>
          <cell r="D77" t="str">
            <v>TIAA GLOBAL BUSINESS SERVICES (INDIA) PRIVATE LIMITED-PUN</v>
          </cell>
          <cell r="E77" t="str">
            <v>OMKAR TOURS AND TRAVELS</v>
          </cell>
          <cell r="F77" t="str">
            <v>Mr. Rahul Barve</v>
          </cell>
          <cell r="G77" t="str">
            <v>SP G/G : MUM-PUN/MUM-NASIK NEXT DAY RETURN</v>
          </cell>
          <cell r="H77" t="str">
            <v>MH14JL8087</v>
          </cell>
          <cell r="I77" t="str">
            <v>BALASAHEB</v>
          </cell>
          <cell r="J77">
            <v>13500</v>
          </cell>
          <cell r="K77">
            <v>620</v>
          </cell>
          <cell r="L77">
            <v>14120</v>
          </cell>
          <cell r="M77">
            <v>34478</v>
          </cell>
          <cell r="N77">
            <v>45016</v>
          </cell>
        </row>
        <row r="78">
          <cell r="B78" t="str">
            <v>DR/PUN/22-23/56034154</v>
          </cell>
          <cell r="C78" t="str">
            <v>CPUN23/056017995</v>
          </cell>
          <cell r="D78" t="str">
            <v>WEISS AUTOMATION SOLUTIONS INDIA PRIVATE LIMITED</v>
          </cell>
          <cell r="E78" t="str">
            <v>OMKAR TOURS AND TRAVELS</v>
          </cell>
          <cell r="F78" t="str">
            <v>Sujeet Kulkarni (co-ordinator), Siegbert Wolf, Christian Fischer, Philipp Blatz (Foreigners)</v>
          </cell>
          <cell r="G78" t="str">
            <v>OSTN G/G : 1 Day/300 Kms</v>
          </cell>
          <cell r="H78" t="str">
            <v>MH12PQ8098</v>
          </cell>
          <cell r="I78" t="str">
            <v>Raju Jadhav</v>
          </cell>
          <cell r="J78">
            <v>7692</v>
          </cell>
          <cell r="K78">
            <v>0</v>
          </cell>
          <cell r="L78">
            <v>7692</v>
          </cell>
          <cell r="M78">
            <v>34154</v>
          </cell>
          <cell r="N78">
            <v>45016</v>
          </cell>
        </row>
        <row r="79">
          <cell r="B79" t="str">
            <v>DR/PUN/22-23/56034771</v>
          </cell>
          <cell r="C79" t="str">
            <v>CIMH23/027001449</v>
          </cell>
          <cell r="D79" t="str">
            <v>HILTI TECHNOLOGY SOLUTIONS INDIA PRIVATE LIMITED</v>
          </cell>
          <cell r="E79" t="str">
            <v>OMKAR TOURS AND TRAVELS</v>
          </cell>
          <cell r="F79" t="str">
            <v>Anja Spechtner, Guglielmo &amp;Thomas</v>
          </cell>
          <cell r="G79" t="str">
            <v>G/G : 8/80</v>
          </cell>
          <cell r="H79" t="str">
            <v>MH14KA2890</v>
          </cell>
          <cell r="I79" t="str">
            <v>ATUL</v>
          </cell>
          <cell r="J79">
            <v>5100</v>
          </cell>
          <cell r="K79">
            <v>0</v>
          </cell>
          <cell r="L79">
            <v>5100</v>
          </cell>
          <cell r="M79">
            <v>34771</v>
          </cell>
          <cell r="N79">
            <v>45016</v>
          </cell>
        </row>
        <row r="80">
          <cell r="B80" t="str">
            <v>DR/PUN/22-23/56032310</v>
          </cell>
          <cell r="C80" t="str">
            <v>CPUN23/056017994</v>
          </cell>
          <cell r="D80" t="str">
            <v>MTU INDIA PRIVATE LIMITED-EARC-PUNE</v>
          </cell>
          <cell r="E80" t="str">
            <v>OMKAR TOURS AND TRAVELS</v>
          </cell>
          <cell r="F80" t="str">
            <v>Heiko Wilhelm; Samantha Hart</v>
          </cell>
          <cell r="G80" t="str">
            <v>G/G : 8/80</v>
          </cell>
          <cell r="H80" t="str">
            <v>MH14HG6500</v>
          </cell>
          <cell r="I80" t="str">
            <v>APPA</v>
          </cell>
          <cell r="J80">
            <v>4500</v>
          </cell>
          <cell r="K80">
            <v>0</v>
          </cell>
          <cell r="L80">
            <v>4500</v>
          </cell>
          <cell r="M80">
            <v>32310</v>
          </cell>
          <cell r="N80">
            <v>45016</v>
          </cell>
        </row>
        <row r="81">
          <cell r="B81" t="str">
            <v>DR/PUN/22-23/56034572</v>
          </cell>
          <cell r="C81" t="str">
            <v>CPUN23/056017959</v>
          </cell>
          <cell r="D81" t="str">
            <v>MTU INDIA PRIVATE LIMITED-EARC-PUNE</v>
          </cell>
          <cell r="E81" t="str">
            <v>OMKAR TOURS AND TRAVELS</v>
          </cell>
          <cell r="F81" t="str">
            <v>Mr. Shrirang Tambe &amp; Harshal Behere</v>
          </cell>
          <cell r="G81" t="str">
            <v>OSTN G/G : 1 Day/300 Kms</v>
          </cell>
          <cell r="H81" t="str">
            <v>MH12RN9559</v>
          </cell>
          <cell r="I81" t="str">
            <v>NILESH</v>
          </cell>
          <cell r="J81">
            <v>8427</v>
          </cell>
          <cell r="K81">
            <v>620</v>
          </cell>
          <cell r="L81">
            <v>9047</v>
          </cell>
          <cell r="M81">
            <v>34572</v>
          </cell>
          <cell r="N81">
            <v>45016</v>
          </cell>
        </row>
        <row r="82">
          <cell r="B82" t="str">
            <v>DR/PUN/22-23/56034244</v>
          </cell>
          <cell r="C82" t="str">
            <v>CPUN23/056018017</v>
          </cell>
          <cell r="D82" t="str">
            <v>NIHON PARKERIZING (INDIA) PVT LTD</v>
          </cell>
          <cell r="E82" t="str">
            <v>OMKAR TOURS AND TRAVELS</v>
          </cell>
          <cell r="F82" t="str">
            <v>KATSUHIRO ISHII</v>
          </cell>
          <cell r="G82" t="str">
            <v>OSTN G/G : 1 Day/250 Kms</v>
          </cell>
          <cell r="H82" t="str">
            <v>MH12UM0163</v>
          </cell>
          <cell r="I82" t="str">
            <v>RAVINDRA</v>
          </cell>
          <cell r="J82">
            <v>6600</v>
          </cell>
          <cell r="K82">
            <v>0</v>
          </cell>
          <cell r="L82">
            <v>6600</v>
          </cell>
          <cell r="M82">
            <v>34244</v>
          </cell>
          <cell r="N82">
            <v>45016</v>
          </cell>
        </row>
        <row r="83">
          <cell r="B83" t="str">
            <v>DR/PUN/22-23/56032694</v>
          </cell>
          <cell r="C83" t="str">
            <v>CIMH23/027001449</v>
          </cell>
          <cell r="D83" t="str">
            <v>HILTI TECHNOLOGY SOLUTIONS INDIA PRIVATE LIMITED</v>
          </cell>
          <cell r="E83" t="str">
            <v>OMKAR TOURS AND TRAVELS</v>
          </cell>
          <cell r="F83" t="str">
            <v>Anja Spechtner, Guglielmo &amp;Thomas</v>
          </cell>
          <cell r="G83" t="str">
            <v>SP G/G : MUM-PUN SAME DAY RETURN</v>
          </cell>
          <cell r="H83" t="str">
            <v>MH14KA2890</v>
          </cell>
          <cell r="I83" t="str">
            <v>ATUL</v>
          </cell>
          <cell r="J83">
            <v>13500</v>
          </cell>
          <cell r="K83">
            <v>620</v>
          </cell>
          <cell r="L83">
            <v>14120</v>
          </cell>
          <cell r="M83">
            <v>32694</v>
          </cell>
          <cell r="N83">
            <v>45016</v>
          </cell>
        </row>
        <row r="84">
          <cell r="B84" t="str">
            <v>DR/PUN/22-23/56034875</v>
          </cell>
          <cell r="C84" t="str">
            <v>CPUN23/056017983</v>
          </cell>
          <cell r="D84" t="str">
            <v>JOHN BEAN TECHNOLOGIES INDIA PRIVATE LIMITED</v>
          </cell>
          <cell r="E84" t="str">
            <v>OMKAR TOURS AND TRAVELS</v>
          </cell>
          <cell r="F84" t="str">
            <v>Mr. Shailesh Khatavkar</v>
          </cell>
          <cell r="G84" t="str">
            <v>OSTN G/G : 1 Day/300 Kms</v>
          </cell>
          <cell r="H84" t="str">
            <v>MH12QW4848</v>
          </cell>
          <cell r="I84" t="str">
            <v>SATISH MANE</v>
          </cell>
          <cell r="J84">
            <v>6600</v>
          </cell>
          <cell r="K84">
            <v>0</v>
          </cell>
          <cell r="L84">
            <v>6600</v>
          </cell>
          <cell r="M84">
            <v>34875</v>
          </cell>
          <cell r="N84">
            <v>45016</v>
          </cell>
        </row>
        <row r="85">
          <cell r="B85" t="str">
            <v>DR/PUN/22-23/56035141</v>
          </cell>
          <cell r="C85" t="str">
            <v>CPUN23/056018429</v>
          </cell>
          <cell r="D85" t="str">
            <v>AVENDUS WEALTH MANAGEMENT PRIVAT LIMITED</v>
          </cell>
          <cell r="E85" t="str">
            <v>OMKAR TOURS AND TRAVELS</v>
          </cell>
          <cell r="F85" t="str">
            <v>Mr. Nikhil Vidyarthi</v>
          </cell>
          <cell r="G85" t="str">
            <v>SP G/G : MUM-PUN NEXT DAY  RETURN</v>
          </cell>
          <cell r="H85" t="str">
            <v>MH12SF4142</v>
          </cell>
          <cell r="I85" t="str">
            <v>LAXMAN</v>
          </cell>
          <cell r="J85">
            <v>13500</v>
          </cell>
          <cell r="K85">
            <v>620</v>
          </cell>
          <cell r="L85">
            <v>14120</v>
          </cell>
          <cell r="M85">
            <v>35141</v>
          </cell>
          <cell r="N85">
            <v>45016</v>
          </cell>
        </row>
        <row r="86">
          <cell r="B86" t="str">
            <v>DR/PUN/22-23/56034304</v>
          </cell>
          <cell r="C86" t="str">
            <v>CIMH23/027001424</v>
          </cell>
          <cell r="D86" t="str">
            <v>Pune BP Development Private Limited</v>
          </cell>
          <cell r="E86" t="str">
            <v>OMKAR TOURS AND TRAVELS</v>
          </cell>
          <cell r="F86" t="str">
            <v>Mr. Christopher Gnanaraj</v>
          </cell>
          <cell r="G86" t="str">
            <v>G/G : 8/80</v>
          </cell>
          <cell r="H86" t="str">
            <v>MH12PQ8898</v>
          </cell>
          <cell r="I86" t="str">
            <v>VISHAL KANADE</v>
          </cell>
          <cell r="J86">
            <v>6309</v>
          </cell>
          <cell r="K86">
            <v>0</v>
          </cell>
          <cell r="L86">
            <v>6309</v>
          </cell>
          <cell r="M86">
            <v>34304</v>
          </cell>
          <cell r="N86">
            <v>45016</v>
          </cell>
        </row>
        <row r="87">
          <cell r="B87" t="str">
            <v>DR/PUN/22-23/56035395</v>
          </cell>
          <cell r="C87" t="str">
            <v>CPUN23/056018252</v>
          </cell>
          <cell r="D87" t="str">
            <v>JOHN BEAN TECHNOLOGIES INDIA PRIVATE LIMITED</v>
          </cell>
          <cell r="E87" t="str">
            <v>OMKAR TOURS AND TRAVELS</v>
          </cell>
          <cell r="F87" t="str">
            <v>Shailesh Khatavkar</v>
          </cell>
          <cell r="G87" t="str">
            <v>OSTN G/G : 1 Day/300 Kms</v>
          </cell>
          <cell r="H87" t="str">
            <v>MH14HG8087</v>
          </cell>
          <cell r="I87" t="str">
            <v>KISHOR</v>
          </cell>
          <cell r="J87">
            <v>15999</v>
          </cell>
          <cell r="K87">
            <v>200</v>
          </cell>
          <cell r="L87">
            <v>16199</v>
          </cell>
          <cell r="M87">
            <v>35395</v>
          </cell>
          <cell r="N87">
            <v>45016</v>
          </cell>
        </row>
        <row r="88">
          <cell r="B88" t="str">
            <v>DR/PUN/22-23/56034305</v>
          </cell>
          <cell r="C88" t="str">
            <v>CIMH23/027001424</v>
          </cell>
          <cell r="D88" t="str">
            <v>Pune BP Development Private Limited</v>
          </cell>
          <cell r="E88" t="str">
            <v>OMKAR TOURS AND TRAVELS</v>
          </cell>
          <cell r="F88" t="str">
            <v>Mr. Christopher Gnanaraj</v>
          </cell>
          <cell r="G88" t="str">
            <v>G/G : 8/80</v>
          </cell>
          <cell r="H88" t="str">
            <v>MH12PQ8898</v>
          </cell>
          <cell r="I88" t="str">
            <v>VISHAL KANADE</v>
          </cell>
          <cell r="J88">
            <v>3900</v>
          </cell>
          <cell r="K88">
            <v>0</v>
          </cell>
          <cell r="L88">
            <v>3900</v>
          </cell>
          <cell r="M88">
            <v>34305</v>
          </cell>
          <cell r="N88">
            <v>45016</v>
          </cell>
        </row>
        <row r="89">
          <cell r="B89" t="str">
            <v>DR/PUN/22-23/56034606</v>
          </cell>
          <cell r="C89" t="str">
            <v>CIMH23/027001454</v>
          </cell>
          <cell r="D89" t="str">
            <v>TIAA GLOBAL BUSINESS SERVICES (INDIA) PRIVATE LIMITED-PUN</v>
          </cell>
          <cell r="E89" t="str">
            <v>OMKAR TOURS AND TRAVELS</v>
          </cell>
          <cell r="F89" t="str">
            <v>Mr. Harish Vishwakarma</v>
          </cell>
          <cell r="G89" t="str">
            <v>SP G/G : MUM-PUN/MUM-NASIK ONE WAY DROP</v>
          </cell>
          <cell r="H89" t="str">
            <v>MH12QW4848</v>
          </cell>
          <cell r="I89" t="str">
            <v>SATISH</v>
          </cell>
          <cell r="J89">
            <v>7944</v>
          </cell>
          <cell r="K89">
            <v>661</v>
          </cell>
          <cell r="L89">
            <v>8605</v>
          </cell>
          <cell r="M89">
            <v>34606</v>
          </cell>
          <cell r="N89">
            <v>45016</v>
          </cell>
        </row>
        <row r="90">
          <cell r="B90" t="str">
            <v>DR/PUN/22-23/56034917</v>
          </cell>
          <cell r="C90" t="str">
            <v>CIMH23/027001406</v>
          </cell>
          <cell r="D90" t="str">
            <v>ICICI BANK LIMITED</v>
          </cell>
          <cell r="E90" t="str">
            <v>OMKAR TOURS AND TRAVELS</v>
          </cell>
          <cell r="F90" t="str">
            <v>Mr. ALOK SHUKLA</v>
          </cell>
          <cell r="G90" t="str">
            <v>OSTN G/G : 1 Day/300 Kms</v>
          </cell>
          <cell r="H90" t="str">
            <v>MH14HU4131</v>
          </cell>
          <cell r="I90" t="str">
            <v>SUSHEN TONDE</v>
          </cell>
          <cell r="J90">
            <v>7881</v>
          </cell>
          <cell r="K90">
            <v>620</v>
          </cell>
          <cell r="L90">
            <v>8501</v>
          </cell>
          <cell r="M90">
            <v>34917</v>
          </cell>
          <cell r="N90">
            <v>45016</v>
          </cell>
        </row>
        <row r="91">
          <cell r="B91" t="str">
            <v>DR/PUN/22-23/56032592</v>
          </cell>
          <cell r="C91" t="str">
            <v>CIMH23/027001454</v>
          </cell>
          <cell r="D91" t="str">
            <v>TIAA GLOBAL BUSINESS SERVICES (INDIA) PRIVATE LIMITED-PUN</v>
          </cell>
          <cell r="E91" t="str">
            <v>OMKAR TOURS AND TRAVELS</v>
          </cell>
          <cell r="F91" t="str">
            <v>Sumanyu Khanna, Shashikant Agrawal &amp; Romil Joshi.</v>
          </cell>
          <cell r="G91" t="str">
            <v>SP G/G : MUM-PUN/MUM-NASIK ONE WAY DROP</v>
          </cell>
          <cell r="H91" t="str">
            <v>MH12PQ8098</v>
          </cell>
          <cell r="I91" t="str">
            <v>RAJU JADHAV</v>
          </cell>
          <cell r="J91">
            <v>8259</v>
          </cell>
          <cell r="K91">
            <v>661</v>
          </cell>
          <cell r="L91">
            <v>8920</v>
          </cell>
          <cell r="M91">
            <v>32592</v>
          </cell>
          <cell r="N91">
            <v>45016</v>
          </cell>
        </row>
        <row r="92">
          <cell r="B92" t="str">
            <v>DR/PUN/22-23/56032575</v>
          </cell>
          <cell r="C92" t="str">
            <v>CIMH23/027001454</v>
          </cell>
          <cell r="D92" t="str">
            <v>TIAA GLOBAL BUSINESS SERVICES (INDIA) PRIVATE LIMITED-PUN</v>
          </cell>
          <cell r="E92" t="str">
            <v>OMKAR TOURS AND TRAVELS</v>
          </cell>
          <cell r="F92" t="str">
            <v>Sushant Patil, Nishant Chhabra &amp; Ajay Dhage.</v>
          </cell>
          <cell r="G92" t="str">
            <v>SP G/G : MUM-PUN/MUM-NASIK ONE WAY DROP</v>
          </cell>
          <cell r="H92" t="str">
            <v>MH12SF7272</v>
          </cell>
          <cell r="I92" t="str">
            <v>ANAND GAWADE</v>
          </cell>
          <cell r="J92">
            <v>8511</v>
          </cell>
          <cell r="K92">
            <v>661</v>
          </cell>
          <cell r="L92">
            <v>9172</v>
          </cell>
          <cell r="M92">
            <v>32575</v>
          </cell>
          <cell r="N92">
            <v>45016</v>
          </cell>
        </row>
        <row r="93">
          <cell r="B93" t="str">
            <v>DR/PUN/22-23/56032574</v>
          </cell>
          <cell r="C93" t="str">
            <v>CIMH23/027001454</v>
          </cell>
          <cell r="D93" t="str">
            <v>TIAA GLOBAL BUSINESS SERVICES (INDIA) PRIVATE LIMITED-PUN</v>
          </cell>
          <cell r="E93" t="str">
            <v>OMKAR TOURS AND TRAVELS</v>
          </cell>
          <cell r="F93" t="str">
            <v>Aditya Bhavsar, Shilpa Kumari &amp; Pooja Parikh.</v>
          </cell>
          <cell r="G93" t="str">
            <v>SP G/G : MUM-PUN/MUM-NASIK ONE WAY DROP</v>
          </cell>
          <cell r="H93" t="str">
            <v>MH12SF6289</v>
          </cell>
          <cell r="I93" t="str">
            <v>GANESH</v>
          </cell>
          <cell r="J93">
            <v>8595</v>
          </cell>
          <cell r="K93">
            <v>620</v>
          </cell>
          <cell r="L93">
            <v>9215</v>
          </cell>
          <cell r="M93">
            <v>32574</v>
          </cell>
          <cell r="N93">
            <v>45016</v>
          </cell>
        </row>
        <row r="94">
          <cell r="B94" t="str">
            <v>DR/PUN/22-23/56032591</v>
          </cell>
          <cell r="C94" t="str">
            <v>CIMH23/027001454</v>
          </cell>
          <cell r="D94" t="str">
            <v>TIAA GLOBAL BUSINESS SERVICES (INDIA) PRIVATE LIMITED-PUN</v>
          </cell>
          <cell r="E94" t="str">
            <v>OMKAR TOURS AND TRAVELS</v>
          </cell>
          <cell r="F94" t="str">
            <v>Neethu Kalayil, Shweta Dahapute &amp; Bhargav Jinturkar.</v>
          </cell>
          <cell r="G94" t="str">
            <v>SP G/G : MUM-PUN/MUM-NASIK ONE WAY DROP</v>
          </cell>
          <cell r="H94" t="str">
            <v>MH14JL8087</v>
          </cell>
          <cell r="I94" t="str">
            <v>ROHIT</v>
          </cell>
          <cell r="J94">
            <v>8385</v>
          </cell>
          <cell r="K94">
            <v>620</v>
          </cell>
          <cell r="L94">
            <v>9005</v>
          </cell>
          <cell r="M94">
            <v>32591</v>
          </cell>
          <cell r="N94">
            <v>45016</v>
          </cell>
        </row>
        <row r="95">
          <cell r="B95" t="str">
            <v>DR/PUN/22-23/56032593</v>
          </cell>
          <cell r="C95" t="str">
            <v>CIMH23/027001454</v>
          </cell>
          <cell r="D95" t="str">
            <v>TIAA GLOBAL BUSINESS SERVICES (INDIA) PRIVATE LIMITED-PUN</v>
          </cell>
          <cell r="E95" t="str">
            <v>OMKAR TOURS AND TRAVELS</v>
          </cell>
          <cell r="F95" t="str">
            <v>Debarati Rana, Mohit Gupta &amp; Nikhil Tiwari.</v>
          </cell>
          <cell r="G95" t="str">
            <v>SP G/G : MUM-PUN/MUM-NASIK ONE WAY DROP</v>
          </cell>
          <cell r="H95" t="str">
            <v>MH12NX8929</v>
          </cell>
          <cell r="I95" t="str">
            <v>KIRAN</v>
          </cell>
          <cell r="J95">
            <v>8343</v>
          </cell>
          <cell r="K95">
            <v>620</v>
          </cell>
          <cell r="L95">
            <v>8963</v>
          </cell>
          <cell r="M95">
            <v>332593</v>
          </cell>
          <cell r="N95">
            <v>45016</v>
          </cell>
        </row>
        <row r="96">
          <cell r="B96" t="str">
            <v>DR/PUN/22-23/56032573</v>
          </cell>
          <cell r="C96" t="str">
            <v>CIMH23/027001454</v>
          </cell>
          <cell r="D96" t="str">
            <v>TIAA GLOBAL BUSINESS SERVICES (INDIA) PRIVATE LIMITED-PUN</v>
          </cell>
          <cell r="E96" t="str">
            <v>OMKAR TOURS AND TRAVELS</v>
          </cell>
          <cell r="F96" t="str">
            <v>Reuben Easow, Ashwath Athreya &amp; Shonit Singh</v>
          </cell>
          <cell r="G96" t="str">
            <v>SP G/G : MUM-PUN/MUM-NASIK ONE WAY DROP</v>
          </cell>
          <cell r="H96" t="str">
            <v>MH12PQ8898</v>
          </cell>
          <cell r="I96" t="str">
            <v>VISHAL KANADE</v>
          </cell>
          <cell r="J96">
            <v>8448</v>
          </cell>
          <cell r="K96">
            <v>620</v>
          </cell>
          <cell r="L96">
            <v>9068</v>
          </cell>
          <cell r="M96">
            <v>32573</v>
          </cell>
          <cell r="N96">
            <v>45016</v>
          </cell>
        </row>
        <row r="97">
          <cell r="B97" t="str">
            <v>DR/PUN/22-23/56032569</v>
          </cell>
          <cell r="C97" t="str">
            <v>CIMH23/027001454</v>
          </cell>
          <cell r="D97" t="str">
            <v>TIAA GLOBAL BUSINESS SERVICES (INDIA) PRIVATE LIMITED-PUN</v>
          </cell>
          <cell r="E97" t="str">
            <v>OMKAR TOURS AND TRAVELS</v>
          </cell>
          <cell r="F97" t="str">
            <v>Aniket Gulve, Abhishek Gangatirkar &amp; Avirup Saha.</v>
          </cell>
          <cell r="G97" t="str">
            <v>SP G/G : MUM-PUN/MUM-NASIK ONE WAY DROP</v>
          </cell>
          <cell r="H97" t="str">
            <v>MH12SF4142</v>
          </cell>
          <cell r="I97" t="str">
            <v>VAIBHAV</v>
          </cell>
          <cell r="J97">
            <v>8364</v>
          </cell>
          <cell r="K97">
            <v>620</v>
          </cell>
          <cell r="L97">
            <v>8984</v>
          </cell>
          <cell r="M97">
            <v>32569</v>
          </cell>
          <cell r="N97">
            <v>45016</v>
          </cell>
        </row>
        <row r="98">
          <cell r="B98" t="str">
            <v>DR/PUN/22-23/56032570</v>
          </cell>
          <cell r="C98" t="str">
            <v>CIMH23/027001454</v>
          </cell>
          <cell r="D98" t="str">
            <v>TIAA GLOBAL BUSINESS SERVICES (INDIA) PRIVATE LIMITED-PUN</v>
          </cell>
          <cell r="E98" t="str">
            <v>OMKAR TOURS AND TRAVELS</v>
          </cell>
          <cell r="F98" t="str">
            <v>Digvijay Singh, Shivesh Vats &amp; Amrit Singh.</v>
          </cell>
          <cell r="G98" t="str">
            <v>SP G/G : MUM-PUN/MUM-NASIK ONE WAY DROP</v>
          </cell>
          <cell r="H98" t="str">
            <v>MH14JL1300</v>
          </cell>
          <cell r="I98" t="str">
            <v>MAHESH</v>
          </cell>
          <cell r="J98">
            <v>8531</v>
          </cell>
          <cell r="K98">
            <v>682</v>
          </cell>
          <cell r="L98">
            <v>9213</v>
          </cell>
          <cell r="M98">
            <v>32570</v>
          </cell>
          <cell r="N98">
            <v>45016</v>
          </cell>
        </row>
        <row r="99">
          <cell r="B99" t="str">
            <v>DR/PUN/22-23/56032567</v>
          </cell>
          <cell r="C99" t="str">
            <v>CIMH23/027001454</v>
          </cell>
          <cell r="D99" t="str">
            <v>TIAA GLOBAL BUSINESS SERVICES (INDIA) PRIVATE LIMITED-PUN</v>
          </cell>
          <cell r="E99" t="str">
            <v>OMKAR TOURS AND TRAVELS</v>
          </cell>
          <cell r="F99" t="str">
            <v>Prateek Mehta, Gurdeep Singh &amp; Hemant Bhandari.</v>
          </cell>
          <cell r="G99" t="str">
            <v>SP G/G : MUM-PUN/MUM-NASIK SAME DAY RETURN</v>
          </cell>
          <cell r="H99" t="str">
            <v>MH43BC6677</v>
          </cell>
          <cell r="I99" t="str">
            <v>GOVIND</v>
          </cell>
          <cell r="J99">
            <v>8301</v>
          </cell>
          <cell r="K99">
            <v>620</v>
          </cell>
          <cell r="L99">
            <v>8921</v>
          </cell>
          <cell r="M99">
            <v>32567</v>
          </cell>
          <cell r="N99">
            <v>45016</v>
          </cell>
        </row>
        <row r="100">
          <cell r="B100" t="str">
            <v>DR/PUN/22-23/56032594</v>
          </cell>
          <cell r="C100" t="str">
            <v>CIMH23/027001454</v>
          </cell>
          <cell r="D100" t="str">
            <v>TIAA GLOBAL BUSINESS SERVICES (INDIA) PRIVATE LIMITED-PUN</v>
          </cell>
          <cell r="E100" t="str">
            <v>OMKAR TOURS AND TRAVELS</v>
          </cell>
          <cell r="F100" t="str">
            <v>Ajinkya Rane, Sanjeev Joseph &amp; Shanavas S.</v>
          </cell>
          <cell r="G100" t="str">
            <v>SP G/G : MUM-PUN/MUM-NASIK ONE WAY DROP</v>
          </cell>
          <cell r="H100" t="str">
            <v>MH14HG7431</v>
          </cell>
          <cell r="I100" t="str">
            <v>NABI</v>
          </cell>
          <cell r="J100">
            <v>8343</v>
          </cell>
          <cell r="K100">
            <v>620</v>
          </cell>
          <cell r="L100">
            <v>8963</v>
          </cell>
          <cell r="M100">
            <v>32594</v>
          </cell>
          <cell r="N100">
            <v>45016</v>
          </cell>
        </row>
        <row r="101">
          <cell r="B101" t="str">
            <v>DR/PUN/22-23/56035117</v>
          </cell>
          <cell r="C101" t="str">
            <v>CIMH23/027001454</v>
          </cell>
          <cell r="D101" t="str">
            <v>TIAA GLOBAL BUSINESS SERVICES (INDIA) PRIVATE LIMITED-PUN</v>
          </cell>
          <cell r="E101" t="str">
            <v>OMKAR TOURS AND TRAVELS</v>
          </cell>
          <cell r="F101" t="str">
            <v>Yayati Pethe</v>
          </cell>
          <cell r="G101" t="str">
            <v>SP G/G : MUM-PUN/MUM-NASIK ONE WAY DROP</v>
          </cell>
          <cell r="H101" t="str">
            <v>MH12UM8244</v>
          </cell>
          <cell r="I101" t="str">
            <v>SHUBHAM</v>
          </cell>
          <cell r="J101">
            <v>7608</v>
          </cell>
          <cell r="K101">
            <v>620</v>
          </cell>
          <cell r="L101">
            <v>8228</v>
          </cell>
          <cell r="M101">
            <v>35117</v>
          </cell>
          <cell r="N101">
            <v>45016</v>
          </cell>
        </row>
        <row r="102">
          <cell r="B102" t="str">
            <v>DR/PUN/22-23/56034538</v>
          </cell>
          <cell r="C102" t="str">
            <v>CIMH23/027001421</v>
          </cell>
          <cell r="D102" t="str">
            <v>GOLDMAN SACHS SERV P LTD</v>
          </cell>
          <cell r="E102" t="str">
            <v>OMKAR TOURS AND TRAVELS</v>
          </cell>
          <cell r="F102" t="str">
            <v>Ashish Agarwal / Ramachandra Kulkarni</v>
          </cell>
          <cell r="G102" t="str">
            <v>G/G : 8/80</v>
          </cell>
          <cell r="H102" t="str">
            <v>MH14KA0777</v>
          </cell>
          <cell r="I102" t="str">
            <v>SUHAS</v>
          </cell>
          <cell r="J102">
            <v>4026</v>
          </cell>
          <cell r="K102">
            <v>0</v>
          </cell>
          <cell r="L102">
            <v>4026</v>
          </cell>
          <cell r="M102">
            <v>34538</v>
          </cell>
          <cell r="N102">
            <v>45016</v>
          </cell>
        </row>
        <row r="103">
          <cell r="B103" t="str">
            <v>DR/PUN/22-23/56035660</v>
          </cell>
          <cell r="C103" t="str">
            <v>CIMH23/027001449</v>
          </cell>
          <cell r="D103" t="str">
            <v>HILTI TECHNOLOGY SOLUTIONS INDIA PRIVATE LIMITED</v>
          </cell>
          <cell r="E103" t="str">
            <v>OMKAR TOURS AND TRAVELS</v>
          </cell>
          <cell r="F103" t="str">
            <v>MD Azimuddin, Vishal Khemka + 1</v>
          </cell>
          <cell r="G103" t="str">
            <v>G/G : 8/80</v>
          </cell>
          <cell r="H103" t="str">
            <v>MH14KA2890</v>
          </cell>
          <cell r="I103" t="str">
            <v>ATUL KULKARNI</v>
          </cell>
          <cell r="J103">
            <v>4100</v>
          </cell>
          <cell r="K103">
            <v>0</v>
          </cell>
          <cell r="L103">
            <v>4100</v>
          </cell>
          <cell r="M103">
            <v>35660</v>
          </cell>
          <cell r="N103">
            <v>45016</v>
          </cell>
        </row>
        <row r="104">
          <cell r="B104" t="str">
            <v>DR/PUN/22-23/56035598</v>
          </cell>
          <cell r="C104" t="str">
            <v>CIMH23/027001449</v>
          </cell>
          <cell r="D104" t="str">
            <v>HILTI TECHNOLOGY SOLUTIONS INDIA PRIVATE LIMITED</v>
          </cell>
          <cell r="E104" t="str">
            <v>OMKAR TOURS AND TRAVELS</v>
          </cell>
          <cell r="F104" t="str">
            <v>Dieter Sator &amp; Utkarsh Sharma</v>
          </cell>
          <cell r="G104" t="str">
            <v>G/G : 8/80</v>
          </cell>
          <cell r="H104" t="str">
            <v>MH44A0523</v>
          </cell>
          <cell r="I104" t="str">
            <v>NAVNATH</v>
          </cell>
          <cell r="J104">
            <v>4900</v>
          </cell>
          <cell r="K104">
            <v>0</v>
          </cell>
          <cell r="L104">
            <v>4900</v>
          </cell>
          <cell r="M104">
            <v>355598</v>
          </cell>
          <cell r="N104">
            <v>45016</v>
          </cell>
        </row>
        <row r="105">
          <cell r="B105" t="str">
            <v>DR/PUN/22-23/56034919</v>
          </cell>
          <cell r="C105" t="str">
            <v>CIMH23/027001449</v>
          </cell>
          <cell r="D105" t="str">
            <v>HILTI TECHNOLOGY SOLUTIONS INDIA PRIVATE LIMITED</v>
          </cell>
          <cell r="E105" t="str">
            <v>OMKAR TOURS AND TRAVELS</v>
          </cell>
          <cell r="F105" t="str">
            <v>Barnabas Kondics / Kanika Maheshwari</v>
          </cell>
          <cell r="G105" t="str">
            <v>SP G/G : MUM-PUN SAME DAY RETURN</v>
          </cell>
          <cell r="H105" t="str">
            <v>MH12QW8244</v>
          </cell>
          <cell r="I105" t="str">
            <v>ABHISHEK</v>
          </cell>
          <cell r="J105">
            <v>7398</v>
          </cell>
          <cell r="K105">
            <v>620</v>
          </cell>
          <cell r="L105">
            <v>8018</v>
          </cell>
          <cell r="M105">
            <v>34919</v>
          </cell>
          <cell r="N105">
            <v>45016</v>
          </cell>
        </row>
        <row r="106">
          <cell r="B106" t="str">
            <v>DR/PUN/22-23/56028935</v>
          </cell>
          <cell r="C106" t="str">
            <v>CIMH23/027001449</v>
          </cell>
          <cell r="D106" t="str">
            <v>HILTI TECHNOLOGY SOLUTIONS INDIA PRIVATE LIMITED</v>
          </cell>
          <cell r="E106" t="str">
            <v>OMKAR TOURS AND TRAVELS</v>
          </cell>
          <cell r="F106" t="str">
            <v>Werner Lutz</v>
          </cell>
          <cell r="G106" t="str">
            <v>SP G/G : MUM-PUN ONE WAY DROP</v>
          </cell>
          <cell r="H106" t="str">
            <v>MH12SF4142</v>
          </cell>
          <cell r="I106" t="str">
            <v>VAIBHAV KANADE</v>
          </cell>
          <cell r="J106">
            <v>7140</v>
          </cell>
          <cell r="K106">
            <v>453</v>
          </cell>
          <cell r="L106">
            <v>7593</v>
          </cell>
          <cell r="M106">
            <v>28935</v>
          </cell>
          <cell r="N106">
            <v>45016</v>
          </cell>
        </row>
        <row r="107">
          <cell r="B107" t="str">
            <v>DR/PUN/22-23/56035580</v>
          </cell>
          <cell r="C107" t="str">
            <v>CIMH23/027001449</v>
          </cell>
          <cell r="D107" t="str">
            <v>HILTI TECHNOLOGY SOLUTIONS INDIA PRIVATE LIMITED</v>
          </cell>
          <cell r="E107" t="str">
            <v>OMKAR TOURS AND TRAVELS</v>
          </cell>
          <cell r="F107" t="str">
            <v>Martin Nemetz</v>
          </cell>
          <cell r="G107" t="str">
            <v>SP G/G : MUM-PUN ONE WAY DROP</v>
          </cell>
          <cell r="H107" t="str">
            <v>MH14GD8261</v>
          </cell>
          <cell r="I107" t="str">
            <v>DINESH</v>
          </cell>
          <cell r="J107">
            <v>7608</v>
          </cell>
          <cell r="K107">
            <v>1030</v>
          </cell>
          <cell r="L107">
            <v>8638</v>
          </cell>
          <cell r="M107">
            <v>35580</v>
          </cell>
          <cell r="N107">
            <v>45016</v>
          </cell>
        </row>
        <row r="108">
          <cell r="B108" t="str">
            <v>DR/PUN/22-23/56035603</v>
          </cell>
          <cell r="C108" t="str">
            <v>CPUN23/056018647</v>
          </cell>
          <cell r="D108" t="str">
            <v>BAIN AND COMPANY INDIA PRIVATE LIMITED</v>
          </cell>
          <cell r="E108" t="str">
            <v>OMKAR TOURS AND TRAVELS</v>
          </cell>
          <cell r="F108" t="str">
            <v>Maulik Goyal</v>
          </cell>
          <cell r="G108" t="str">
            <v>OSTN G/G : 1 Day/300 Kms</v>
          </cell>
          <cell r="H108" t="str">
            <v>MH12PQ8898</v>
          </cell>
          <cell r="I108" t="str">
            <v>VISHAL KANADE</v>
          </cell>
          <cell r="J108">
            <v>8595</v>
          </cell>
          <cell r="K108">
            <v>260</v>
          </cell>
          <cell r="L108">
            <v>8855</v>
          </cell>
          <cell r="M108">
            <v>35603</v>
          </cell>
          <cell r="N108">
            <v>45016</v>
          </cell>
        </row>
        <row r="109">
          <cell r="B109" t="str">
            <v>DR/PUN/22-23/56034916</v>
          </cell>
          <cell r="C109" t="str">
            <v>CIMH23/027001449</v>
          </cell>
          <cell r="D109" t="str">
            <v>HILTI TECHNOLOGY SOLUTIONS INDIA PRIVATE LIMITED</v>
          </cell>
          <cell r="E109" t="str">
            <v>OMKAR TOURS AND TRAVELS</v>
          </cell>
          <cell r="F109" t="str">
            <v>Marco Dietz, Stefanie Doenz, Cornelia Hauth</v>
          </cell>
          <cell r="G109" t="str">
            <v>OSTN G/G : 1 Day/300 Kms</v>
          </cell>
          <cell r="H109" t="str">
            <v>MH12SF6289</v>
          </cell>
          <cell r="I109" t="str">
            <v>GANESH</v>
          </cell>
          <cell r="J109">
            <v>9965</v>
          </cell>
          <cell r="K109">
            <v>716</v>
          </cell>
          <cell r="L109">
            <v>10681</v>
          </cell>
          <cell r="M109">
            <v>34916</v>
          </cell>
          <cell r="N109">
            <v>45016</v>
          </cell>
        </row>
        <row r="110">
          <cell r="B110" t="str">
            <v>DR/PUN/22-23/56034325</v>
          </cell>
          <cell r="C110" t="str">
            <v>CPUN23/056018649</v>
          </cell>
          <cell r="D110" t="str">
            <v>ANRITSU INDIA PRIVATE LIMITED</v>
          </cell>
          <cell r="E110" t="str">
            <v>OMKAR TOURS AND TRAVELS</v>
          </cell>
          <cell r="F110" t="str">
            <v>ROBIN GARG</v>
          </cell>
          <cell r="G110" t="str">
            <v>G/G : 8/80</v>
          </cell>
          <cell r="H110" t="str">
            <v>MH10CR2968</v>
          </cell>
          <cell r="I110" t="str">
            <v>ASHOK</v>
          </cell>
          <cell r="J110">
            <v>5435</v>
          </cell>
          <cell r="K110">
            <v>0</v>
          </cell>
          <cell r="L110">
            <v>5435</v>
          </cell>
          <cell r="M110">
            <v>34325</v>
          </cell>
          <cell r="N110">
            <v>45016</v>
          </cell>
        </row>
        <row r="111">
          <cell r="B111" t="str">
            <v>DR/PUN/22-23/56035787</v>
          </cell>
          <cell r="C111" t="str">
            <v>CPUN23/056018646</v>
          </cell>
          <cell r="D111" t="str">
            <v>DAIMLER INDIA COMMERCIAL VEHICLES PRIVATE LIMITED</v>
          </cell>
          <cell r="E111" t="str">
            <v>OMKAR TOURS AND TRAVELS</v>
          </cell>
          <cell r="F111" t="str">
            <v>Suresh Varadhaiah Nageshwarara</v>
          </cell>
          <cell r="G111" t="str">
            <v>G/G : 6/60</v>
          </cell>
          <cell r="H111" t="str">
            <v>MH14KA2890</v>
          </cell>
          <cell r="I111" t="str">
            <v>ATUL KULKARNI</v>
          </cell>
          <cell r="J111">
            <v>3300</v>
          </cell>
          <cell r="K111">
            <v>0</v>
          </cell>
          <cell r="L111">
            <v>3300</v>
          </cell>
          <cell r="M111">
            <v>35787</v>
          </cell>
          <cell r="N111">
            <v>45016</v>
          </cell>
        </row>
        <row r="112">
          <cell r="B112" t="str">
            <v>DR/PUN/22-23/56035413</v>
          </cell>
          <cell r="C112" t="str">
            <v>CIMH23/027001449</v>
          </cell>
          <cell r="D112" t="str">
            <v>HILTI TECHNOLOGY SOLUTIONS INDIA PRIVATE LIMITED</v>
          </cell>
          <cell r="E112" t="str">
            <v>OMKAR TOURS AND TRAVELS</v>
          </cell>
          <cell r="F112" t="str">
            <v>Dieter Sator &amp; Utkarsh Sharma</v>
          </cell>
          <cell r="G112" t="str">
            <v>G/G : 8/80</v>
          </cell>
          <cell r="H112" t="str">
            <v>MH44A0523</v>
          </cell>
          <cell r="I112" t="str">
            <v>NAVNATH</v>
          </cell>
          <cell r="J112">
            <v>4700</v>
          </cell>
          <cell r="K112">
            <v>0</v>
          </cell>
          <cell r="L112">
            <v>4700</v>
          </cell>
          <cell r="M112">
            <v>35413</v>
          </cell>
          <cell r="N112">
            <v>45016</v>
          </cell>
        </row>
        <row r="113">
          <cell r="B113" t="str">
            <v>DR/PUN/22-23/56036162</v>
          </cell>
          <cell r="C113" t="str">
            <v>CIMH23/027001449</v>
          </cell>
          <cell r="D113" t="str">
            <v>HILTI TECHNOLOGY SOLUTIONS INDIA PRIVATE LIMITED</v>
          </cell>
          <cell r="E113" t="str">
            <v>OMKAR TOURS AND TRAVELS</v>
          </cell>
          <cell r="F113" t="str">
            <v>Georg Cornnet + 1</v>
          </cell>
          <cell r="G113" t="str">
            <v>OSTN G/G : 1 Day/300 Kms</v>
          </cell>
          <cell r="H113" t="str">
            <v>MH14HG0900</v>
          </cell>
          <cell r="I113" t="str">
            <v>SUNIL KURUND</v>
          </cell>
          <cell r="J113">
            <v>6600</v>
          </cell>
          <cell r="K113">
            <v>203</v>
          </cell>
          <cell r="L113">
            <v>6803</v>
          </cell>
          <cell r="M113">
            <v>36162</v>
          </cell>
          <cell r="N113">
            <v>45016</v>
          </cell>
        </row>
        <row r="114">
          <cell r="B114" t="str">
            <v>DR/PUN/22-23/56035575</v>
          </cell>
          <cell r="C114" t="str">
            <v>CIMH23/027001449</v>
          </cell>
          <cell r="D114" t="str">
            <v>HILTI TECHNOLOGY SOLUTIONS INDIA PRIVATE LIMITED</v>
          </cell>
          <cell r="E114" t="str">
            <v>OMKAR TOURS AND TRAVELS</v>
          </cell>
          <cell r="F114" t="str">
            <v>Janina Rauscher &amp; Nathan Gressle</v>
          </cell>
          <cell r="G114" t="str">
            <v>SP G/G : MUM-PUN ONE WAY DROP</v>
          </cell>
          <cell r="H114" t="str">
            <v>MH12PQ8098</v>
          </cell>
          <cell r="I114" t="str">
            <v>RAJU JADHAV</v>
          </cell>
          <cell r="J114">
            <v>7797</v>
          </cell>
          <cell r="K114">
            <v>560</v>
          </cell>
          <cell r="L114">
            <v>8357</v>
          </cell>
          <cell r="M114">
            <v>35575</v>
          </cell>
          <cell r="N114">
            <v>45016</v>
          </cell>
        </row>
        <row r="115">
          <cell r="B115" t="str">
            <v>DR/PUN/22-23/56035736</v>
          </cell>
          <cell r="C115" t="str">
            <v>CIMH23/027001449</v>
          </cell>
          <cell r="D115" t="str">
            <v>HILTI TECHNOLOGY SOLUTIONS INDIA PRIVATE LIMITED</v>
          </cell>
          <cell r="E115" t="str">
            <v>OMKAR TOURS AND TRAVELS</v>
          </cell>
          <cell r="F115" t="str">
            <v>Kiran Chimalkonda / Amit Samtani / Sahil Shah</v>
          </cell>
          <cell r="G115" t="str">
            <v>OSTN G/G : 1 Day/300 Kms</v>
          </cell>
          <cell r="H115" t="str">
            <v>MH12SF4142</v>
          </cell>
          <cell r="I115" t="str">
            <v>VAIBHAV KANADE</v>
          </cell>
          <cell r="J115">
            <v>6600</v>
          </cell>
          <cell r="K115">
            <v>406</v>
          </cell>
          <cell r="L115">
            <v>7006</v>
          </cell>
          <cell r="M115">
            <v>35736</v>
          </cell>
          <cell r="N115">
            <v>45016</v>
          </cell>
        </row>
        <row r="116">
          <cell r="B116" t="str">
            <v>DR/PUN/22-23/56035735</v>
          </cell>
          <cell r="C116" t="str">
            <v>CIMH23/027001449</v>
          </cell>
          <cell r="D116" t="str">
            <v>HILTI TECHNOLOGY SOLUTIONS INDIA PRIVATE LIMITED</v>
          </cell>
          <cell r="E116" t="str">
            <v>OMKAR TOURS AND TRAVELS</v>
          </cell>
          <cell r="F116" t="str">
            <v>Dinesh Prasad / Nidhi Bajaj / Manoranjan Saha</v>
          </cell>
          <cell r="G116" t="str">
            <v>OSTN G/G : 1 Day/300 Kms</v>
          </cell>
          <cell r="H116" t="str">
            <v>MH12QW4848</v>
          </cell>
          <cell r="I116" t="str">
            <v>SATISH MANE</v>
          </cell>
          <cell r="J116">
            <v>6827</v>
          </cell>
          <cell r="K116">
            <v>527</v>
          </cell>
          <cell r="L116">
            <v>7354</v>
          </cell>
          <cell r="M116">
            <v>35735</v>
          </cell>
          <cell r="N116">
            <v>45016</v>
          </cell>
        </row>
        <row r="117">
          <cell r="B117" t="str">
            <v>DR/PUN/22-23/56034867</v>
          </cell>
          <cell r="C117" t="str">
            <v>CIMH23/027001449</v>
          </cell>
          <cell r="D117" t="str">
            <v>HILTI TECHNOLOGY SOLUTIONS INDIA PRIVATE LIMITED</v>
          </cell>
          <cell r="E117" t="str">
            <v>OMKAR TOURS AND TRAVELS</v>
          </cell>
          <cell r="F117" t="str">
            <v>Sahil Lodha / Sejo Jose / Aditya Eyyunni</v>
          </cell>
          <cell r="G117" t="str">
            <v>OSTN G/G : 1 Day/300 Kms</v>
          </cell>
          <cell r="H117" t="str">
            <v>MH12QW4848</v>
          </cell>
          <cell r="I117" t="str">
            <v>SACHIN LAD</v>
          </cell>
          <cell r="J117">
            <v>6600</v>
          </cell>
          <cell r="K117">
            <v>527</v>
          </cell>
          <cell r="L117">
            <v>7127</v>
          </cell>
          <cell r="M117">
            <v>34667</v>
          </cell>
          <cell r="N117">
            <v>45016</v>
          </cell>
        </row>
        <row r="118">
          <cell r="B118" t="str">
            <v>DR/PUN/22-23/56035640</v>
          </cell>
          <cell r="C118" t="str">
            <v>CIMH23/027001449</v>
          </cell>
          <cell r="D118" t="str">
            <v>HILTI TECHNOLOGY SOLUTIONS INDIA PRIVATE LIMITED</v>
          </cell>
          <cell r="E118" t="str">
            <v>OMKAR TOURS AND TRAVELS</v>
          </cell>
          <cell r="F118" t="str">
            <v>Michael Neidow</v>
          </cell>
          <cell r="G118" t="str">
            <v>SP G/G : MUM-PUN ONE WAY DROP</v>
          </cell>
          <cell r="H118" t="str">
            <v>MH14HG0900</v>
          </cell>
          <cell r="I118" t="str">
            <v>HEMANT</v>
          </cell>
          <cell r="J118">
            <v>7713</v>
          </cell>
          <cell r="K118">
            <v>870</v>
          </cell>
          <cell r="L118">
            <v>8583</v>
          </cell>
          <cell r="M118">
            <v>35640</v>
          </cell>
          <cell r="N118">
            <v>45016</v>
          </cell>
        </row>
        <row r="119">
          <cell r="B119" t="str">
            <v>DR/PUN/22-23/56035604</v>
          </cell>
          <cell r="C119" t="str">
            <v>CPUN23/056018667</v>
          </cell>
          <cell r="D119" t="str">
            <v>BAIN AND COMPANY INDIA PRIVATE LIMITED</v>
          </cell>
          <cell r="E119" t="str">
            <v>OMKAR TOURS AND TRAVELS</v>
          </cell>
          <cell r="F119" t="str">
            <v>Maulik Goyal</v>
          </cell>
          <cell r="G119" t="str">
            <v>OSTN G/G : 1 Day/300 Kms</v>
          </cell>
          <cell r="H119" t="str">
            <v>MH12PQ8898</v>
          </cell>
          <cell r="I119" t="str">
            <v>VISHAL KANADE</v>
          </cell>
          <cell r="J119">
            <v>8595</v>
          </cell>
          <cell r="K119">
            <v>260</v>
          </cell>
          <cell r="L119">
            <v>8855</v>
          </cell>
          <cell r="M119">
            <v>35604</v>
          </cell>
          <cell r="N119">
            <v>45016</v>
          </cell>
        </row>
        <row r="120">
          <cell r="B120" t="str">
            <v>DR/PUN/22-23/56035789</v>
          </cell>
          <cell r="C120" t="str">
            <v>CPUN23/056018532</v>
          </cell>
          <cell r="D120" t="str">
            <v>JOHN BEAN TECHNOLOGIES INDIA PRIVATE LIMITED</v>
          </cell>
          <cell r="E120" t="str">
            <v>OMKAR TOURS AND TRAVELS</v>
          </cell>
          <cell r="F120" t="str">
            <v>Mr. Vikram Mulmule</v>
          </cell>
          <cell r="G120" t="str">
            <v>SP G/G : 24/360</v>
          </cell>
          <cell r="H120" t="str">
            <v>MH12QW4848</v>
          </cell>
          <cell r="I120" t="str">
            <v>SACHIN LAD</v>
          </cell>
          <cell r="J120">
            <v>7944</v>
          </cell>
          <cell r="K120">
            <v>580</v>
          </cell>
          <cell r="L120">
            <v>8524</v>
          </cell>
          <cell r="M120">
            <v>35789</v>
          </cell>
          <cell r="N120">
            <v>45016</v>
          </cell>
        </row>
        <row r="121">
          <cell r="B121" t="str">
            <v>DR/PUN/22-23/56035638</v>
          </cell>
          <cell r="C121" t="str">
            <v>CIMH23/027001422</v>
          </cell>
          <cell r="D121" t="str">
            <v>MAPLETREE INDIA MANAGEMENT SERVICES PRIVATE</v>
          </cell>
          <cell r="E121" t="str">
            <v>OMKAR TOURS AND TRAVELS</v>
          </cell>
          <cell r="F121" t="str">
            <v>Mr. Vipin Kumar Kamboj</v>
          </cell>
          <cell r="G121" t="str">
            <v>G/G : 8/80</v>
          </cell>
          <cell r="H121" t="str">
            <v>MH14KA2890</v>
          </cell>
          <cell r="I121" t="str">
            <v>ATUL KULKARNI</v>
          </cell>
          <cell r="J121">
            <v>4300</v>
          </cell>
          <cell r="K121">
            <v>0</v>
          </cell>
          <cell r="L121">
            <v>4300</v>
          </cell>
          <cell r="M121">
            <v>35638</v>
          </cell>
          <cell r="N121">
            <v>45016</v>
          </cell>
        </row>
        <row r="122">
          <cell r="B122" t="str">
            <v>DR/PUN/22-23/56035512</v>
          </cell>
          <cell r="C122" t="str">
            <v>CIMH23/027001423</v>
          </cell>
          <cell r="D122" t="str">
            <v>MATHWORKS INDIA PRIVATE LIMITED</v>
          </cell>
          <cell r="E122" t="str">
            <v>OMKAR TOURS AND TRAVELS</v>
          </cell>
          <cell r="F122" t="str">
            <v>Rashmi Gopala  Rao</v>
          </cell>
          <cell r="G122" t="str">
            <v>G/G : 8/80</v>
          </cell>
          <cell r="H122" t="str">
            <v>MH14HG0900</v>
          </cell>
          <cell r="I122" t="str">
            <v>SUNIL</v>
          </cell>
          <cell r="J122">
            <v>5583</v>
          </cell>
          <cell r="K122">
            <v>0</v>
          </cell>
          <cell r="L122">
            <v>5583</v>
          </cell>
          <cell r="M122">
            <v>35512</v>
          </cell>
          <cell r="N122">
            <v>45016</v>
          </cell>
        </row>
        <row r="123">
          <cell r="B123" t="str">
            <v>DR/PUN/22-23/56035605</v>
          </cell>
          <cell r="C123" t="str">
            <v>CPUN23/056018648</v>
          </cell>
          <cell r="D123" t="str">
            <v>BAIN AND COMPANY INDIA PRIVATE LIMITED</v>
          </cell>
          <cell r="E123" t="str">
            <v>OMKAR TOURS AND TRAVELS</v>
          </cell>
          <cell r="F123" t="str">
            <v>Maulik Goyal</v>
          </cell>
          <cell r="G123" t="str">
            <v>OSTN G/G : 1 Day/300 Kms</v>
          </cell>
          <cell r="H123" t="str">
            <v>MH12PQ8898</v>
          </cell>
          <cell r="I123" t="str">
            <v>VISHAL</v>
          </cell>
          <cell r="J123">
            <v>8595</v>
          </cell>
          <cell r="K123">
            <v>260</v>
          </cell>
          <cell r="L123">
            <v>8855</v>
          </cell>
          <cell r="M123">
            <v>35605</v>
          </cell>
          <cell r="N123">
            <v>45016</v>
          </cell>
        </row>
        <row r="124">
          <cell r="B124" t="str">
            <v>DR/PUN/22-23/56035514</v>
          </cell>
          <cell r="C124" t="str">
            <v>CIMH23/027001423</v>
          </cell>
          <cell r="D124" t="str">
            <v>MATHWORKS INDIA PRIVATE LIMITED</v>
          </cell>
          <cell r="E124" t="str">
            <v>OMKAR TOURS AND TRAVELS</v>
          </cell>
          <cell r="F124" t="str">
            <v>Rashmi Gopala  Rao</v>
          </cell>
          <cell r="G124" t="str">
            <v>G/G : 8/80</v>
          </cell>
          <cell r="H124" t="str">
            <v>MH14KA2890</v>
          </cell>
          <cell r="I124" t="str">
            <v>ATUL KULKARNI</v>
          </cell>
          <cell r="J124">
            <v>4573</v>
          </cell>
          <cell r="K124">
            <v>0</v>
          </cell>
          <cell r="L124">
            <v>4573</v>
          </cell>
          <cell r="M124">
            <v>35514</v>
          </cell>
          <cell r="N124">
            <v>45016</v>
          </cell>
        </row>
        <row r="125">
          <cell r="B125" t="str">
            <v>DR/PUN/22-23/56035819</v>
          </cell>
          <cell r="C125" t="str">
            <v>CIMH23/027001449</v>
          </cell>
          <cell r="D125" t="str">
            <v>HILTI TECHNOLOGY SOLUTIONS INDIA PRIVATE LIMITED</v>
          </cell>
          <cell r="E125" t="str">
            <v>OMKAR TOURS AND TRAVELS</v>
          </cell>
          <cell r="F125" t="str">
            <v>Martin Nemetz, Puneet Raj &amp; Philip Stadler</v>
          </cell>
          <cell r="G125" t="str">
            <v>OSTN G/G : 1 Day/300 Kms</v>
          </cell>
          <cell r="H125" t="str">
            <v>MH12QW4848</v>
          </cell>
          <cell r="I125" t="str">
            <v>SATISH MANE</v>
          </cell>
          <cell r="J125">
            <v>6600</v>
          </cell>
          <cell r="K125">
            <v>406</v>
          </cell>
          <cell r="L125">
            <v>7006</v>
          </cell>
          <cell r="M125">
            <v>35819</v>
          </cell>
          <cell r="N125">
            <v>45016</v>
          </cell>
        </row>
        <row r="126">
          <cell r="B126" t="str">
            <v>DR/PUN/22-23/56035820</v>
          </cell>
          <cell r="C126" t="str">
            <v>CIMH23/027001449</v>
          </cell>
          <cell r="D126" t="str">
            <v>HILTI TECHNOLOGY SOLUTIONS INDIA PRIVATE LIMITED</v>
          </cell>
          <cell r="E126" t="str">
            <v>OMKAR TOURS AND TRAVELS</v>
          </cell>
          <cell r="F126" t="str">
            <v>Werner, Andrew &amp; Luca</v>
          </cell>
          <cell r="G126" t="str">
            <v>OSTN G/G : 1 Day/300 Kms</v>
          </cell>
          <cell r="H126" t="str">
            <v>MH12SF5500</v>
          </cell>
          <cell r="I126" t="str">
            <v>PRAVIN</v>
          </cell>
          <cell r="J126">
            <v>6600</v>
          </cell>
          <cell r="K126">
            <v>406</v>
          </cell>
          <cell r="L126">
            <v>7006</v>
          </cell>
          <cell r="M126">
            <v>35820</v>
          </cell>
          <cell r="N126">
            <v>45016</v>
          </cell>
        </row>
        <row r="127">
          <cell r="B127" t="str">
            <v>DR/PUN/22-23/56035956</v>
          </cell>
          <cell r="C127" t="str">
            <v>CIMH23/027001449</v>
          </cell>
          <cell r="D127" t="str">
            <v>HILTI TECHNOLOGY SOLUTIONS INDIA PRIVATE LIMITED</v>
          </cell>
          <cell r="E127" t="str">
            <v>OMKAR TOURS AND TRAVELS</v>
          </cell>
          <cell r="F127" t="str">
            <v>Harshit Shah / Arun Kumar / Akhilesh Mokashi</v>
          </cell>
          <cell r="G127" t="str">
            <v>OSTN G/G : 1 Day/300 Kms</v>
          </cell>
          <cell r="H127" t="str">
            <v>MH12SF5500</v>
          </cell>
          <cell r="I127" t="str">
            <v>PRAVIN</v>
          </cell>
          <cell r="J127">
            <v>7692</v>
          </cell>
          <cell r="K127">
            <v>620</v>
          </cell>
          <cell r="L127">
            <v>8312</v>
          </cell>
          <cell r="M127">
            <v>35956</v>
          </cell>
          <cell r="N127">
            <v>45016</v>
          </cell>
        </row>
        <row r="128">
          <cell r="B128" t="str">
            <v>DR/PUN/22-23/56035950</v>
          </cell>
          <cell r="C128" t="str">
            <v>CIMH23/027001449</v>
          </cell>
          <cell r="D128" t="str">
            <v>HILTI TECHNOLOGY SOLUTIONS INDIA PRIVATE LIMITED</v>
          </cell>
          <cell r="E128" t="str">
            <v>OMKAR TOURS AND TRAVELS</v>
          </cell>
          <cell r="F128" t="str">
            <v>Stefanie Doenz ,Marco Dietz ,Michael Neidow &amp; Cornelia Hauth</v>
          </cell>
          <cell r="G128" t="str">
            <v>SP G/G : MUM-PUN ONE WAY DROP</v>
          </cell>
          <cell r="H128" t="str">
            <v>MH14HG9767</v>
          </cell>
          <cell r="I128" t="str">
            <v>Pawar</v>
          </cell>
          <cell r="J128">
            <v>7650</v>
          </cell>
          <cell r="K128">
            <v>620</v>
          </cell>
          <cell r="L128">
            <v>8270</v>
          </cell>
          <cell r="M128">
            <v>35950</v>
          </cell>
          <cell r="N128">
            <v>45016</v>
          </cell>
        </row>
        <row r="129">
          <cell r="B129" t="str">
            <v>DR/PUN/22-23/56035951</v>
          </cell>
          <cell r="C129" t="str">
            <v>CIMH23/027001449</v>
          </cell>
          <cell r="D129" t="str">
            <v>HILTI TECHNOLOGY SOLUTIONS INDIA PRIVATE LIMITED</v>
          </cell>
          <cell r="E129" t="str">
            <v>OMKAR TOURS AND TRAVELS</v>
          </cell>
          <cell r="F129" t="str">
            <v>Stefanie Doenz ,Marco Dietz ,Michael Neidow &amp; Cornelia Hauth</v>
          </cell>
          <cell r="G129" t="str">
            <v>OSTN G/G : 1 Day/300 Kms</v>
          </cell>
          <cell r="H129" t="str">
            <v>MH14HG8087</v>
          </cell>
          <cell r="I129" t="str">
            <v>KISHOR</v>
          </cell>
          <cell r="J129">
            <v>6600</v>
          </cell>
          <cell r="K129">
            <v>284</v>
          </cell>
          <cell r="L129">
            <v>6884</v>
          </cell>
          <cell r="M129">
            <v>35951</v>
          </cell>
          <cell r="N129">
            <v>45016</v>
          </cell>
        </row>
        <row r="130">
          <cell r="B130" t="str">
            <v>DR/PUN/22-23/56035606</v>
          </cell>
          <cell r="C130" t="str">
            <v>CPUN23/056018650</v>
          </cell>
          <cell r="D130" t="str">
            <v>BAIN AND COMPANY INDIA PRIVATE LIMITED</v>
          </cell>
          <cell r="E130" t="str">
            <v>OMKAR TOURS AND TRAVELS</v>
          </cell>
          <cell r="F130" t="str">
            <v>Maulik Goyal</v>
          </cell>
          <cell r="G130" t="str">
            <v>G/G : 8/80</v>
          </cell>
          <cell r="H130" t="str">
            <v>MH12PQ8898</v>
          </cell>
          <cell r="I130" t="str">
            <v>VISHAL</v>
          </cell>
          <cell r="J130">
            <v>3300</v>
          </cell>
          <cell r="K130">
            <v>0</v>
          </cell>
          <cell r="L130">
            <v>3300</v>
          </cell>
          <cell r="M130">
            <v>35606</v>
          </cell>
          <cell r="N130">
            <v>45016</v>
          </cell>
        </row>
        <row r="131">
          <cell r="B131" t="str">
            <v>DR/PUN/22-23/56035611</v>
          </cell>
          <cell r="C131" t="str">
            <v>CIMH23/027001449</v>
          </cell>
          <cell r="D131" t="str">
            <v>HILTI TECHNOLOGY SOLUTIONS INDIA PRIVATE LIMITED</v>
          </cell>
          <cell r="E131" t="str">
            <v>OMKAR TOURS AND TRAVELS</v>
          </cell>
          <cell r="F131" t="str">
            <v>Martin Nemetz &amp; Janina</v>
          </cell>
          <cell r="G131" t="str">
            <v>G/G : 8/80</v>
          </cell>
          <cell r="H131" t="str">
            <v>MH12SF7272</v>
          </cell>
          <cell r="I131" t="str">
            <v>ANAND GAWADE</v>
          </cell>
          <cell r="J131">
            <v>4900</v>
          </cell>
          <cell r="K131">
            <v>0</v>
          </cell>
          <cell r="L131">
            <v>4900</v>
          </cell>
          <cell r="M131">
            <v>35611</v>
          </cell>
          <cell r="N131">
            <v>45016</v>
          </cell>
        </row>
        <row r="132">
          <cell r="B132" t="str">
            <v>DR/PUN/22-23/56035612</v>
          </cell>
          <cell r="C132" t="str">
            <v>CIMH23/027001449</v>
          </cell>
          <cell r="D132" t="str">
            <v>HILTI TECHNOLOGY SOLUTIONS INDIA PRIVATE LIMITED</v>
          </cell>
          <cell r="E132" t="str">
            <v>OMKAR TOURS AND TRAVELS</v>
          </cell>
          <cell r="F132" t="str">
            <v>Philip Stadler and Marek Dutko</v>
          </cell>
          <cell r="G132" t="str">
            <v>G/G : 8/80</v>
          </cell>
          <cell r="H132" t="str">
            <v>MH14HG8087</v>
          </cell>
          <cell r="I132" t="str">
            <v>KISHOR</v>
          </cell>
          <cell r="J132">
            <v>4500</v>
          </cell>
          <cell r="K132">
            <v>0</v>
          </cell>
          <cell r="L132">
            <v>4500</v>
          </cell>
          <cell r="M132">
            <v>35612</v>
          </cell>
          <cell r="N132">
            <v>45016</v>
          </cell>
        </row>
        <row r="133">
          <cell r="B133" t="str">
            <v>DR/PUN/22-23/56035662</v>
          </cell>
          <cell r="C133" t="str">
            <v>CIMH23/027001449</v>
          </cell>
          <cell r="D133" t="str">
            <v>HILTI TECHNOLOGY SOLUTIONS INDIA PRIVATE LIMITED</v>
          </cell>
          <cell r="E133" t="str">
            <v>OMKAR TOURS AND TRAVELS</v>
          </cell>
          <cell r="F133" t="str">
            <v>MD Azimuddin, Vishal Khemka + 1</v>
          </cell>
          <cell r="G133" t="str">
            <v>G/G : 8/80</v>
          </cell>
          <cell r="H133" t="str">
            <v>MH14KA2890</v>
          </cell>
          <cell r="I133" t="str">
            <v>ATUL KULKARNI</v>
          </cell>
          <cell r="J133">
            <v>5100</v>
          </cell>
          <cell r="K133">
            <v>0</v>
          </cell>
          <cell r="L133">
            <v>5100</v>
          </cell>
          <cell r="M133">
            <v>35662</v>
          </cell>
          <cell r="N133">
            <v>45016</v>
          </cell>
        </row>
        <row r="134">
          <cell r="B134" t="str">
            <v>DR/PUN/22-23/56035634</v>
          </cell>
          <cell r="C134" t="str">
            <v>CIMH23/027001449</v>
          </cell>
          <cell r="D134" t="str">
            <v>HILTI TECHNOLOGY SOLUTIONS INDIA PRIVATE LIMITED</v>
          </cell>
          <cell r="E134" t="str">
            <v>OMKAR TOURS AND TRAVELS</v>
          </cell>
          <cell r="F134" t="str">
            <v>Jeff Dean and Surbhi Patel</v>
          </cell>
          <cell r="G134" t="str">
            <v>G/G : 8/80</v>
          </cell>
          <cell r="H134" t="str">
            <v>MH12QW4848</v>
          </cell>
          <cell r="I134" t="str">
            <v>SATISH</v>
          </cell>
          <cell r="J134">
            <v>4300</v>
          </cell>
          <cell r="K134">
            <v>0</v>
          </cell>
          <cell r="L134">
            <v>4300</v>
          </cell>
          <cell r="M134">
            <v>35634</v>
          </cell>
          <cell r="N134">
            <v>45016</v>
          </cell>
        </row>
        <row r="135">
          <cell r="B135" t="str">
            <v>DR/PUN/22-23/56035415</v>
          </cell>
          <cell r="C135" t="str">
            <v>CIMH23/027001449</v>
          </cell>
          <cell r="D135" t="str">
            <v>HILTI TECHNOLOGY SOLUTIONS INDIA PRIVATE LIMITED</v>
          </cell>
          <cell r="E135" t="str">
            <v>OMKAR TOURS AND TRAVELS</v>
          </cell>
          <cell r="F135" t="str">
            <v>Barnabas Kondics / Utkarsh Sharma</v>
          </cell>
          <cell r="G135" t="str">
            <v>G/G : 8/80</v>
          </cell>
          <cell r="H135" t="str">
            <v>MH12QW2719</v>
          </cell>
          <cell r="I135" t="str">
            <v>ABHIJEET KATE</v>
          </cell>
          <cell r="J135">
            <v>4100</v>
          </cell>
          <cell r="K135">
            <v>0</v>
          </cell>
          <cell r="L135">
            <v>4100</v>
          </cell>
          <cell r="M135">
            <v>35415</v>
          </cell>
          <cell r="N135">
            <v>45016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tabSelected="1" workbookViewId="0"/>
  </sheetViews>
  <sheetFormatPr defaultRowHeight="15" x14ac:dyDescent="0.25"/>
  <cols>
    <col min="1" max="1" width="9.5703125" bestFit="1" customWidth="1"/>
    <col min="2" max="2" width="28.5703125" bestFit="1" customWidth="1"/>
    <col min="3" max="3" width="28.5703125" customWidth="1"/>
    <col min="4" max="5" width="34.28515625" customWidth="1"/>
    <col min="6" max="6" width="28.5703125" customWidth="1"/>
    <col min="7" max="7" width="24.7109375" customWidth="1"/>
    <col min="8" max="13" width="19" customWidth="1"/>
    <col min="14" max="14" width="22.85546875" customWidth="1"/>
    <col min="15" max="16" width="24.7109375" bestFit="1" customWidth="1"/>
    <col min="17" max="20" width="24.7109375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5">
        <v>1</v>
      </c>
      <c r="B2" s="2" t="s">
        <v>66</v>
      </c>
      <c r="C2" s="2" t="s">
        <v>67</v>
      </c>
      <c r="D2" s="2" t="s">
        <v>68</v>
      </c>
      <c r="E2" s="2" t="s">
        <v>23</v>
      </c>
      <c r="F2" s="2" t="s">
        <v>69</v>
      </c>
      <c r="G2" s="2" t="s">
        <v>24</v>
      </c>
      <c r="H2" s="6">
        <v>7710</v>
      </c>
      <c r="I2" s="6">
        <v>0</v>
      </c>
      <c r="J2" s="6">
        <v>925.2</v>
      </c>
      <c r="K2" s="6">
        <v>8635.2000000000007</v>
      </c>
      <c r="L2" s="2" t="s">
        <v>28</v>
      </c>
      <c r="M2" s="2" t="s">
        <v>29</v>
      </c>
      <c r="N2" s="7">
        <v>919767998861</v>
      </c>
      <c r="O2" s="6">
        <f>VLOOKUP(B2:B135,[1]Sheet1!$B$2:$J$135,9,0)</f>
        <v>6162</v>
      </c>
      <c r="P2" s="6">
        <f>VLOOKUP(B2:B135,[1]Sheet1!$B$2:$K$135,10,0)</f>
        <v>0</v>
      </c>
      <c r="Q2" s="6">
        <v>0</v>
      </c>
      <c r="R2" s="6">
        <v>0</v>
      </c>
      <c r="S2" s="6">
        <v>0</v>
      </c>
      <c r="T2" s="6">
        <v>0</v>
      </c>
      <c r="U2" s="6">
        <f>O2+P2</f>
        <v>6162</v>
      </c>
      <c r="V2" s="2">
        <f>VLOOKUP(B2:B135,[1]Sheet1!$B$2:$M$135,12,0)</f>
        <v>30711</v>
      </c>
      <c r="W2" s="3">
        <f>VLOOKUP(B2:B135,[1]Sheet1!$B$2:$N$135,13,0)</f>
        <v>45016</v>
      </c>
    </row>
    <row r="3" spans="1:23" x14ac:dyDescent="0.25">
      <c r="A3" s="8">
        <v>2</v>
      </c>
      <c r="B3" s="4" t="s">
        <v>70</v>
      </c>
      <c r="C3" s="4" t="s">
        <v>71</v>
      </c>
      <c r="D3" s="4" t="s">
        <v>72</v>
      </c>
      <c r="E3" s="4" t="s">
        <v>23</v>
      </c>
      <c r="F3" s="4" t="s">
        <v>73</v>
      </c>
      <c r="G3" s="4" t="s">
        <v>25</v>
      </c>
      <c r="H3" s="9">
        <v>17843</v>
      </c>
      <c r="I3" s="9">
        <v>490</v>
      </c>
      <c r="J3" s="9">
        <v>2199.96</v>
      </c>
      <c r="K3" s="9">
        <v>20532.96</v>
      </c>
      <c r="L3" s="4" t="s">
        <v>51</v>
      </c>
      <c r="M3" s="4" t="s">
        <v>74</v>
      </c>
      <c r="N3" s="10">
        <v>919420201835</v>
      </c>
      <c r="O3" s="6">
        <f>VLOOKUP(B3:B136,[1]Sheet1!$B$2:$J$135,9,0)</f>
        <v>13626</v>
      </c>
      <c r="P3" s="6">
        <f>VLOOKUP(B3:B136,[1]Sheet1!$B$2:$K$135,10,0)</f>
        <v>585</v>
      </c>
      <c r="Q3" s="9">
        <v>0</v>
      </c>
      <c r="R3" s="9">
        <v>0</v>
      </c>
      <c r="S3" s="9">
        <v>0</v>
      </c>
      <c r="T3" s="9">
        <v>0</v>
      </c>
      <c r="U3" s="6">
        <f t="shared" ref="U3:U66" si="0">O3+P3</f>
        <v>14211</v>
      </c>
      <c r="V3" s="2">
        <f>VLOOKUP(B3:B136,[1]Sheet1!$B$2:$M$135,12,0)</f>
        <v>32066</v>
      </c>
      <c r="W3" s="3">
        <f>VLOOKUP(B3:B136,[1]Sheet1!$B$2:$N$135,13,0)</f>
        <v>45016</v>
      </c>
    </row>
    <row r="4" spans="1:23" x14ac:dyDescent="0.25">
      <c r="A4" s="5">
        <v>3</v>
      </c>
      <c r="B4" s="2" t="s">
        <v>75</v>
      </c>
      <c r="C4" s="2" t="s">
        <v>76</v>
      </c>
      <c r="D4" s="2" t="s">
        <v>77</v>
      </c>
      <c r="E4" s="2" t="s">
        <v>23</v>
      </c>
      <c r="F4" s="2" t="s">
        <v>78</v>
      </c>
      <c r="G4" s="2" t="s">
        <v>24</v>
      </c>
      <c r="H4" s="6">
        <v>7670</v>
      </c>
      <c r="I4" s="6">
        <v>160</v>
      </c>
      <c r="J4" s="6">
        <v>939.6</v>
      </c>
      <c r="K4" s="6">
        <v>8769.6</v>
      </c>
      <c r="L4" s="2" t="s">
        <v>42</v>
      </c>
      <c r="M4" s="2" t="s">
        <v>61</v>
      </c>
      <c r="N4" s="7">
        <v>919527141458</v>
      </c>
      <c r="O4" s="6">
        <f>VLOOKUP(B4:B137,[1]Sheet1!$B$2:$J$135,9,0)</f>
        <v>6600</v>
      </c>
      <c r="P4" s="6">
        <f>VLOOKUP(B4:B137,[1]Sheet1!$B$2:$K$135,10,0)</f>
        <v>165</v>
      </c>
      <c r="Q4" s="6">
        <v>0</v>
      </c>
      <c r="R4" s="6">
        <v>0</v>
      </c>
      <c r="S4" s="6">
        <v>0</v>
      </c>
      <c r="T4" s="6">
        <v>0</v>
      </c>
      <c r="U4" s="6">
        <f t="shared" si="0"/>
        <v>6765</v>
      </c>
      <c r="V4" s="2">
        <f>VLOOKUP(B4:B137,[1]Sheet1!$B$2:$M$135,12,0)</f>
        <v>30001</v>
      </c>
      <c r="W4" s="3">
        <f>VLOOKUP(B4:B137,[1]Sheet1!$B$2:$N$135,13,0)</f>
        <v>45016</v>
      </c>
    </row>
    <row r="5" spans="1:23" x14ac:dyDescent="0.25">
      <c r="A5" s="5">
        <v>4</v>
      </c>
      <c r="B5" s="4" t="s">
        <v>79</v>
      </c>
      <c r="C5" s="4" t="s">
        <v>80</v>
      </c>
      <c r="D5" s="4" t="s">
        <v>81</v>
      </c>
      <c r="E5" s="4" t="s">
        <v>23</v>
      </c>
      <c r="F5" s="4" t="s">
        <v>82</v>
      </c>
      <c r="G5" s="4" t="s">
        <v>83</v>
      </c>
      <c r="H5" s="9">
        <v>9402.5</v>
      </c>
      <c r="I5" s="9">
        <v>285</v>
      </c>
      <c r="J5" s="9">
        <v>1162.5</v>
      </c>
      <c r="K5" s="9">
        <v>10850</v>
      </c>
      <c r="L5" s="4" t="s">
        <v>84</v>
      </c>
      <c r="M5" s="4" t="s">
        <v>85</v>
      </c>
      <c r="N5" s="10">
        <v>919881673275</v>
      </c>
      <c r="O5" s="6">
        <f>VLOOKUP(B5:B138,[1]Sheet1!$B$2:$J$135,9,0)</f>
        <v>8650</v>
      </c>
      <c r="P5" s="6">
        <f>VLOOKUP(B5:B138,[1]Sheet1!$B$2:$K$135,10,0)</f>
        <v>285</v>
      </c>
      <c r="Q5" s="9">
        <v>0</v>
      </c>
      <c r="R5" s="9">
        <v>0</v>
      </c>
      <c r="S5" s="9">
        <v>0</v>
      </c>
      <c r="T5" s="9">
        <v>0</v>
      </c>
      <c r="U5" s="6">
        <f t="shared" si="0"/>
        <v>8935</v>
      </c>
      <c r="V5" s="2">
        <f>VLOOKUP(B5:B138,[1]Sheet1!$B$2:$M$135,12,0)</f>
        <v>29083</v>
      </c>
      <c r="W5" s="3">
        <f>VLOOKUP(B5:B138,[1]Sheet1!$B$2:$N$135,13,0)</f>
        <v>45016</v>
      </c>
    </row>
    <row r="6" spans="1:23" x14ac:dyDescent="0.25">
      <c r="A6" s="8">
        <v>5</v>
      </c>
      <c r="B6" s="2" t="s">
        <v>86</v>
      </c>
      <c r="C6" s="2" t="s">
        <v>87</v>
      </c>
      <c r="D6" s="2" t="s">
        <v>77</v>
      </c>
      <c r="E6" s="2" t="s">
        <v>23</v>
      </c>
      <c r="F6" s="2" t="s">
        <v>78</v>
      </c>
      <c r="G6" s="2" t="s">
        <v>24</v>
      </c>
      <c r="H6" s="6">
        <v>7670</v>
      </c>
      <c r="I6" s="6">
        <v>165</v>
      </c>
      <c r="J6" s="6">
        <v>940.2</v>
      </c>
      <c r="K6" s="6">
        <v>8775.2000000000007</v>
      </c>
      <c r="L6" s="2" t="s">
        <v>57</v>
      </c>
      <c r="M6" s="2" t="s">
        <v>31</v>
      </c>
      <c r="N6" s="7">
        <v>917499996595</v>
      </c>
      <c r="O6" s="6">
        <f>VLOOKUP(B6:B139,[1]Sheet1!$B$2:$J$135,9,0)</f>
        <v>6600</v>
      </c>
      <c r="P6" s="6">
        <f>VLOOKUP(B6:B139,[1]Sheet1!$B$2:$K$135,10,0)</f>
        <v>165</v>
      </c>
      <c r="Q6" s="6">
        <v>0</v>
      </c>
      <c r="R6" s="6">
        <v>0</v>
      </c>
      <c r="S6" s="6">
        <v>0</v>
      </c>
      <c r="T6" s="6">
        <v>0</v>
      </c>
      <c r="U6" s="6">
        <f t="shared" si="0"/>
        <v>6765</v>
      </c>
      <c r="V6" s="2">
        <f>VLOOKUP(B6:B139,[1]Sheet1!$B$2:$M$135,12,0)</f>
        <v>29998</v>
      </c>
      <c r="W6" s="3">
        <f>VLOOKUP(B6:B139,[1]Sheet1!$B$2:$N$135,13,0)</f>
        <v>45016</v>
      </c>
    </row>
    <row r="7" spans="1:23" x14ac:dyDescent="0.25">
      <c r="A7" s="5">
        <v>6</v>
      </c>
      <c r="B7" s="4" t="s">
        <v>88</v>
      </c>
      <c r="C7" s="4" t="s">
        <v>89</v>
      </c>
      <c r="D7" s="4" t="s">
        <v>81</v>
      </c>
      <c r="E7" s="4" t="s">
        <v>23</v>
      </c>
      <c r="F7" s="4" t="s">
        <v>82</v>
      </c>
      <c r="G7" s="4" t="s">
        <v>83</v>
      </c>
      <c r="H7" s="9">
        <v>9052.5</v>
      </c>
      <c r="I7" s="9">
        <v>165</v>
      </c>
      <c r="J7" s="9">
        <v>1106.0999999999999</v>
      </c>
      <c r="K7" s="9">
        <v>10323.6</v>
      </c>
      <c r="L7" s="4" t="s">
        <v>41</v>
      </c>
      <c r="M7" s="4" t="s">
        <v>37</v>
      </c>
      <c r="N7" s="10">
        <v>918208945271</v>
      </c>
      <c r="O7" s="6">
        <f>VLOOKUP(B7:B140,[1]Sheet1!$B$2:$J$135,9,0)</f>
        <v>6600</v>
      </c>
      <c r="P7" s="6">
        <f>VLOOKUP(B7:B140,[1]Sheet1!$B$2:$K$135,10,0)</f>
        <v>165</v>
      </c>
      <c r="Q7" s="9">
        <v>0</v>
      </c>
      <c r="R7" s="9">
        <v>0</v>
      </c>
      <c r="S7" s="9">
        <v>0</v>
      </c>
      <c r="T7" s="9">
        <v>0</v>
      </c>
      <c r="U7" s="6">
        <f t="shared" si="0"/>
        <v>6765</v>
      </c>
      <c r="V7" s="2">
        <f>VLOOKUP(B7:B140,[1]Sheet1!$B$2:$M$135,12,0)</f>
        <v>29084</v>
      </c>
      <c r="W7" s="3">
        <f>VLOOKUP(B7:B140,[1]Sheet1!$B$2:$N$135,13,0)</f>
        <v>45016</v>
      </c>
    </row>
    <row r="8" spans="1:23" x14ac:dyDescent="0.25">
      <c r="A8" s="5">
        <v>7</v>
      </c>
      <c r="B8" s="2" t="s">
        <v>90</v>
      </c>
      <c r="C8" s="2" t="s">
        <v>91</v>
      </c>
      <c r="D8" s="2" t="s">
        <v>81</v>
      </c>
      <c r="E8" s="2" t="s">
        <v>23</v>
      </c>
      <c r="F8" s="2" t="s">
        <v>82</v>
      </c>
      <c r="G8" s="2" t="s">
        <v>83</v>
      </c>
      <c r="H8" s="6">
        <v>9052.5</v>
      </c>
      <c r="I8" s="6">
        <v>165</v>
      </c>
      <c r="J8" s="6">
        <v>1106.0999999999999</v>
      </c>
      <c r="K8" s="6">
        <v>10323.6</v>
      </c>
      <c r="L8" s="2" t="s">
        <v>30</v>
      </c>
      <c r="M8" s="2" t="s">
        <v>60</v>
      </c>
      <c r="N8" s="7">
        <v>918888885613</v>
      </c>
      <c r="O8" s="6">
        <f>VLOOKUP(B8:B141,[1]Sheet1!$B$2:$J$135,9,0)</f>
        <v>6600</v>
      </c>
      <c r="P8" s="6">
        <f>VLOOKUP(B8:B141,[1]Sheet1!$B$2:$K$135,10,0)</f>
        <v>165</v>
      </c>
      <c r="Q8" s="6">
        <v>0</v>
      </c>
      <c r="R8" s="6">
        <v>0</v>
      </c>
      <c r="S8" s="6">
        <v>0</v>
      </c>
      <c r="T8" s="6">
        <v>0</v>
      </c>
      <c r="U8" s="6">
        <f t="shared" si="0"/>
        <v>6765</v>
      </c>
      <c r="V8" s="2">
        <f>VLOOKUP(B8:B141,[1]Sheet1!$B$2:$M$135,12,0)</f>
        <v>29082</v>
      </c>
      <c r="W8" s="3">
        <f>VLOOKUP(B8:B141,[1]Sheet1!$B$2:$N$135,13,0)</f>
        <v>45016</v>
      </c>
    </row>
    <row r="9" spans="1:23" x14ac:dyDescent="0.25">
      <c r="A9" s="8">
        <v>8</v>
      </c>
      <c r="B9" s="4" t="s">
        <v>92</v>
      </c>
      <c r="C9" s="4" t="s">
        <v>93</v>
      </c>
      <c r="D9" s="4" t="s">
        <v>81</v>
      </c>
      <c r="E9" s="4" t="s">
        <v>23</v>
      </c>
      <c r="F9" s="4" t="s">
        <v>82</v>
      </c>
      <c r="G9" s="4" t="s">
        <v>83</v>
      </c>
      <c r="H9" s="9">
        <v>9402.5</v>
      </c>
      <c r="I9" s="9">
        <v>345</v>
      </c>
      <c r="J9" s="9">
        <v>1169.7</v>
      </c>
      <c r="K9" s="9">
        <v>10917.2</v>
      </c>
      <c r="L9" s="4" t="s">
        <v>94</v>
      </c>
      <c r="M9" s="4" t="s">
        <v>95</v>
      </c>
      <c r="N9" s="10">
        <v>919130546380</v>
      </c>
      <c r="O9" s="6">
        <f>VLOOKUP(B9:B142,[1]Sheet1!$B$2:$J$135,9,0)</f>
        <v>7411</v>
      </c>
      <c r="P9" s="6">
        <f>VLOOKUP(B9:B142,[1]Sheet1!$B$2:$K$135,10,0)</f>
        <v>345</v>
      </c>
      <c r="Q9" s="9">
        <v>0</v>
      </c>
      <c r="R9" s="9">
        <v>0</v>
      </c>
      <c r="S9" s="9">
        <v>0</v>
      </c>
      <c r="T9" s="9">
        <v>0</v>
      </c>
      <c r="U9" s="6">
        <f t="shared" si="0"/>
        <v>7756</v>
      </c>
      <c r="V9" s="2">
        <f>VLOOKUP(B9:B142,[1]Sheet1!$B$2:$M$135,12,0)</f>
        <v>29081</v>
      </c>
      <c r="W9" s="3">
        <f>VLOOKUP(B9:B142,[1]Sheet1!$B$2:$N$135,13,0)</f>
        <v>45016</v>
      </c>
    </row>
    <row r="10" spans="1:23" x14ac:dyDescent="0.25">
      <c r="A10" s="5">
        <v>9</v>
      </c>
      <c r="B10" s="2" t="s">
        <v>96</v>
      </c>
      <c r="C10" s="2" t="s">
        <v>97</v>
      </c>
      <c r="D10" s="2" t="s">
        <v>68</v>
      </c>
      <c r="E10" s="2" t="s">
        <v>23</v>
      </c>
      <c r="F10" s="2" t="s">
        <v>69</v>
      </c>
      <c r="G10" s="2" t="s">
        <v>24</v>
      </c>
      <c r="H10" s="6">
        <v>3200</v>
      </c>
      <c r="I10" s="6">
        <v>0</v>
      </c>
      <c r="J10" s="6">
        <v>384</v>
      </c>
      <c r="K10" s="6">
        <v>3584</v>
      </c>
      <c r="L10" s="2" t="s">
        <v>28</v>
      </c>
      <c r="M10" s="2" t="s">
        <v>29</v>
      </c>
      <c r="N10" s="7">
        <v>919767998861</v>
      </c>
      <c r="O10" s="6">
        <f>VLOOKUP(B10:B143,[1]Sheet1!$B$2:$J$135,9,0)</f>
        <v>3300</v>
      </c>
      <c r="P10" s="6">
        <f>VLOOKUP(B10:B143,[1]Sheet1!$B$2:$K$135,10,0)</f>
        <v>0</v>
      </c>
      <c r="Q10" s="6">
        <v>0</v>
      </c>
      <c r="R10" s="6">
        <v>0</v>
      </c>
      <c r="S10" s="6">
        <v>0</v>
      </c>
      <c r="T10" s="6">
        <v>0</v>
      </c>
      <c r="U10" s="6">
        <f t="shared" si="0"/>
        <v>3300</v>
      </c>
      <c r="V10" s="2">
        <f>VLOOKUP(B10:B143,[1]Sheet1!$B$2:$M$135,12,0)</f>
        <v>30600</v>
      </c>
      <c r="W10" s="3">
        <f>VLOOKUP(B10:B143,[1]Sheet1!$B$2:$N$135,13,0)</f>
        <v>45016</v>
      </c>
    </row>
    <row r="11" spans="1:23" x14ac:dyDescent="0.25">
      <c r="A11" s="5">
        <v>10</v>
      </c>
      <c r="B11" s="4" t="s">
        <v>98</v>
      </c>
      <c r="C11" s="4" t="s">
        <v>99</v>
      </c>
      <c r="D11" s="4" t="s">
        <v>34</v>
      </c>
      <c r="E11" s="4" t="s">
        <v>23</v>
      </c>
      <c r="F11" s="4" t="s">
        <v>100</v>
      </c>
      <c r="G11" s="4" t="s">
        <v>35</v>
      </c>
      <c r="H11" s="9">
        <v>10000</v>
      </c>
      <c r="I11" s="9">
        <v>310</v>
      </c>
      <c r="J11" s="9">
        <v>1237.2</v>
      </c>
      <c r="K11" s="9">
        <v>11547.2</v>
      </c>
      <c r="L11" s="4" t="s">
        <v>58</v>
      </c>
      <c r="M11" s="4" t="s">
        <v>50</v>
      </c>
      <c r="N11" s="10">
        <v>919552057267</v>
      </c>
      <c r="O11" s="6">
        <f>VLOOKUP(B11:B144,[1]Sheet1!$B$2:$J$135,9,0)</f>
        <v>7482</v>
      </c>
      <c r="P11" s="6">
        <f>VLOOKUP(B11:B144,[1]Sheet1!$B$2:$K$135,10,0)</f>
        <v>620</v>
      </c>
      <c r="Q11" s="9">
        <v>0</v>
      </c>
      <c r="R11" s="9">
        <v>0</v>
      </c>
      <c r="S11" s="9">
        <v>0</v>
      </c>
      <c r="T11" s="9">
        <v>0</v>
      </c>
      <c r="U11" s="6">
        <f t="shared" si="0"/>
        <v>8102</v>
      </c>
      <c r="V11" s="2">
        <f>VLOOKUP(B11:B144,[1]Sheet1!$B$2:$M$135,12,0)</f>
        <v>31945</v>
      </c>
      <c r="W11" s="3">
        <f>VLOOKUP(B11:B144,[1]Sheet1!$B$2:$N$135,13,0)</f>
        <v>45016</v>
      </c>
    </row>
    <row r="12" spans="1:23" x14ac:dyDescent="0.25">
      <c r="A12" s="8">
        <v>11</v>
      </c>
      <c r="B12" s="2" t="s">
        <v>101</v>
      </c>
      <c r="C12" s="2" t="s">
        <v>102</v>
      </c>
      <c r="D12" s="2" t="s">
        <v>81</v>
      </c>
      <c r="E12" s="2" t="s">
        <v>23</v>
      </c>
      <c r="F12" s="2" t="s">
        <v>82</v>
      </c>
      <c r="G12" s="2" t="s">
        <v>64</v>
      </c>
      <c r="H12" s="6">
        <v>7051.2</v>
      </c>
      <c r="I12" s="6">
        <v>0</v>
      </c>
      <c r="J12" s="6">
        <v>846.14</v>
      </c>
      <c r="K12" s="6">
        <v>7897.34</v>
      </c>
      <c r="L12" s="2" t="s">
        <v>43</v>
      </c>
      <c r="M12" s="2" t="s">
        <v>44</v>
      </c>
      <c r="N12" s="7">
        <v>918888308821</v>
      </c>
      <c r="O12" s="6">
        <f>VLOOKUP(B12:B145,[1]Sheet1!$B$2:$J$135,9,0)</f>
        <v>6590</v>
      </c>
      <c r="P12" s="6">
        <f>VLOOKUP(B12:B145,[1]Sheet1!$B$2:$K$135,10,0)</f>
        <v>0</v>
      </c>
      <c r="Q12" s="6">
        <v>0</v>
      </c>
      <c r="R12" s="6">
        <v>0</v>
      </c>
      <c r="S12" s="6">
        <v>0</v>
      </c>
      <c r="T12" s="6">
        <v>0</v>
      </c>
      <c r="U12" s="6">
        <f t="shared" si="0"/>
        <v>6590</v>
      </c>
      <c r="V12" s="2">
        <f>VLOOKUP(B12:B145,[1]Sheet1!$B$2:$M$135,12,0)</f>
        <v>29086</v>
      </c>
      <c r="W12" s="3">
        <f>VLOOKUP(B12:B145,[1]Sheet1!$B$2:$N$135,13,0)</f>
        <v>45016</v>
      </c>
    </row>
    <row r="13" spans="1:23" x14ac:dyDescent="0.25">
      <c r="A13" s="5">
        <v>12</v>
      </c>
      <c r="B13" s="4" t="s">
        <v>103</v>
      </c>
      <c r="C13" s="4" t="s">
        <v>104</v>
      </c>
      <c r="D13" s="4" t="s">
        <v>77</v>
      </c>
      <c r="E13" s="4" t="s">
        <v>23</v>
      </c>
      <c r="F13" s="4" t="s">
        <v>78</v>
      </c>
      <c r="G13" s="4" t="s">
        <v>24</v>
      </c>
      <c r="H13" s="9">
        <v>7320</v>
      </c>
      <c r="I13" s="9">
        <v>165</v>
      </c>
      <c r="J13" s="9">
        <v>898.2</v>
      </c>
      <c r="K13" s="9">
        <v>8383.2000000000007</v>
      </c>
      <c r="L13" s="4" t="s">
        <v>42</v>
      </c>
      <c r="M13" s="4" t="s">
        <v>61</v>
      </c>
      <c r="N13" s="10">
        <v>919527141458</v>
      </c>
      <c r="O13" s="6">
        <f>VLOOKUP(B13:B146,[1]Sheet1!$B$2:$J$135,9,0)</f>
        <v>6600</v>
      </c>
      <c r="P13" s="6">
        <f>VLOOKUP(B13:B146,[1]Sheet1!$B$2:$K$135,10,0)</f>
        <v>165</v>
      </c>
      <c r="Q13" s="9">
        <v>0</v>
      </c>
      <c r="R13" s="9">
        <v>0</v>
      </c>
      <c r="S13" s="9">
        <v>0</v>
      </c>
      <c r="T13" s="9">
        <v>0</v>
      </c>
      <c r="U13" s="6">
        <f t="shared" si="0"/>
        <v>6765</v>
      </c>
      <c r="V13" s="2">
        <f>VLOOKUP(B13:B146,[1]Sheet1!$B$2:$M$135,12,0)</f>
        <v>30002</v>
      </c>
      <c r="W13" s="3">
        <f>VLOOKUP(B13:B146,[1]Sheet1!$B$2:$N$135,13,0)</f>
        <v>45016</v>
      </c>
    </row>
    <row r="14" spans="1:23" x14ac:dyDescent="0.25">
      <c r="A14" s="5">
        <v>13</v>
      </c>
      <c r="B14" s="2" t="s">
        <v>105</v>
      </c>
      <c r="C14" s="2" t="s">
        <v>106</v>
      </c>
      <c r="D14" s="2" t="s">
        <v>77</v>
      </c>
      <c r="E14" s="2" t="s">
        <v>23</v>
      </c>
      <c r="F14" s="2" t="s">
        <v>78</v>
      </c>
      <c r="G14" s="2" t="s">
        <v>24</v>
      </c>
      <c r="H14" s="6">
        <v>7320</v>
      </c>
      <c r="I14" s="6">
        <v>165</v>
      </c>
      <c r="J14" s="6">
        <v>898.2</v>
      </c>
      <c r="K14" s="6">
        <v>8383.2000000000007</v>
      </c>
      <c r="L14" s="2" t="s">
        <v>57</v>
      </c>
      <c r="M14" s="2" t="s">
        <v>31</v>
      </c>
      <c r="N14" s="7">
        <v>917499996595</v>
      </c>
      <c r="O14" s="6">
        <f>VLOOKUP(B14:B147,[1]Sheet1!$B$2:$J$135,9,0)</f>
        <v>6600</v>
      </c>
      <c r="P14" s="6">
        <f>VLOOKUP(B14:B147,[1]Sheet1!$B$2:$K$135,10,0)</f>
        <v>165</v>
      </c>
      <c r="Q14" s="6">
        <v>0</v>
      </c>
      <c r="R14" s="6">
        <v>0</v>
      </c>
      <c r="S14" s="6">
        <v>0</v>
      </c>
      <c r="T14" s="6">
        <v>0</v>
      </c>
      <c r="U14" s="6">
        <f t="shared" si="0"/>
        <v>6765</v>
      </c>
      <c r="V14" s="2">
        <f>VLOOKUP(B14:B147,[1]Sheet1!$B$2:$M$135,12,0)</f>
        <v>29999</v>
      </c>
      <c r="W14" s="3">
        <f>VLOOKUP(B14:B147,[1]Sheet1!$B$2:$N$135,13,0)</f>
        <v>45016</v>
      </c>
    </row>
    <row r="15" spans="1:23" x14ac:dyDescent="0.25">
      <c r="A15" s="8">
        <v>14</v>
      </c>
      <c r="B15" s="4" t="s">
        <v>107</v>
      </c>
      <c r="C15" s="4" t="s">
        <v>108</v>
      </c>
      <c r="D15" s="4" t="s">
        <v>81</v>
      </c>
      <c r="E15" s="4" t="s">
        <v>23</v>
      </c>
      <c r="F15" s="4" t="s">
        <v>109</v>
      </c>
      <c r="G15" s="4" t="s">
        <v>83</v>
      </c>
      <c r="H15" s="9">
        <v>9052.5</v>
      </c>
      <c r="I15" s="9">
        <v>890</v>
      </c>
      <c r="J15" s="9">
        <v>1193.0999999999999</v>
      </c>
      <c r="K15" s="9">
        <v>11135.6</v>
      </c>
      <c r="L15" s="4" t="s">
        <v>41</v>
      </c>
      <c r="M15" s="4" t="s">
        <v>37</v>
      </c>
      <c r="N15" s="10">
        <v>918208945271</v>
      </c>
      <c r="O15" s="6">
        <f>VLOOKUP(B15:B148,[1]Sheet1!$B$2:$J$135,9,0)</f>
        <v>9456</v>
      </c>
      <c r="P15" s="6">
        <f>VLOOKUP(B15:B148,[1]Sheet1!$B$2:$K$135,10,0)</f>
        <v>890</v>
      </c>
      <c r="Q15" s="9">
        <v>0</v>
      </c>
      <c r="R15" s="9">
        <v>0</v>
      </c>
      <c r="S15" s="9">
        <v>0</v>
      </c>
      <c r="T15" s="9">
        <v>0</v>
      </c>
      <c r="U15" s="6">
        <f t="shared" si="0"/>
        <v>10346</v>
      </c>
      <c r="V15" s="2">
        <f>VLOOKUP(B15:B148,[1]Sheet1!$B$2:$M$135,12,0)</f>
        <v>31761</v>
      </c>
      <c r="W15" s="3">
        <f>VLOOKUP(B15:B148,[1]Sheet1!$B$2:$N$135,13,0)</f>
        <v>45016</v>
      </c>
    </row>
    <row r="16" spans="1:23" x14ac:dyDescent="0.25">
      <c r="A16" s="5">
        <v>15</v>
      </c>
      <c r="B16" s="2" t="s">
        <v>110</v>
      </c>
      <c r="C16" s="2" t="s">
        <v>111</v>
      </c>
      <c r="D16" s="2" t="s">
        <v>81</v>
      </c>
      <c r="E16" s="2" t="s">
        <v>23</v>
      </c>
      <c r="F16" s="2" t="s">
        <v>82</v>
      </c>
      <c r="G16" s="2" t="s">
        <v>64</v>
      </c>
      <c r="H16" s="6">
        <v>4950.8</v>
      </c>
      <c r="I16" s="6">
        <v>0</v>
      </c>
      <c r="J16" s="6">
        <v>594.1</v>
      </c>
      <c r="K16" s="6">
        <v>5544.9</v>
      </c>
      <c r="L16" s="2" t="s">
        <v>30</v>
      </c>
      <c r="M16" s="2" t="s">
        <v>60</v>
      </c>
      <c r="N16" s="7">
        <v>918888885613</v>
      </c>
      <c r="O16" s="6">
        <f>VLOOKUP(B16:B149,[1]Sheet1!$B$2:$J$135,9,0)</f>
        <v>4500</v>
      </c>
      <c r="P16" s="6">
        <f>VLOOKUP(B16:B149,[1]Sheet1!$B$2:$K$135,10,0)</f>
        <v>0</v>
      </c>
      <c r="Q16" s="6">
        <v>0</v>
      </c>
      <c r="R16" s="6">
        <v>0</v>
      </c>
      <c r="S16" s="6">
        <v>0</v>
      </c>
      <c r="T16" s="6">
        <v>0</v>
      </c>
      <c r="U16" s="6">
        <f t="shared" si="0"/>
        <v>4500</v>
      </c>
      <c r="V16" s="2">
        <f>VLOOKUP(B16:B149,[1]Sheet1!$B$2:$M$135,12,0)</f>
        <v>29087</v>
      </c>
      <c r="W16" s="3">
        <f>VLOOKUP(B16:B149,[1]Sheet1!$B$2:$N$135,13,0)</f>
        <v>45016</v>
      </c>
    </row>
    <row r="17" spans="1:23" x14ac:dyDescent="0.25">
      <c r="A17" s="5">
        <v>16</v>
      </c>
      <c r="B17" s="4" t="s">
        <v>112</v>
      </c>
      <c r="C17" s="4" t="s">
        <v>113</v>
      </c>
      <c r="D17" s="4" t="s">
        <v>114</v>
      </c>
      <c r="E17" s="4" t="s">
        <v>23</v>
      </c>
      <c r="F17" s="4" t="s">
        <v>115</v>
      </c>
      <c r="G17" s="4" t="s">
        <v>24</v>
      </c>
      <c r="H17" s="9">
        <v>6402.6</v>
      </c>
      <c r="I17" s="9">
        <v>0</v>
      </c>
      <c r="J17" s="9">
        <v>768.31</v>
      </c>
      <c r="K17" s="9">
        <v>7170.91</v>
      </c>
      <c r="L17" s="4" t="s">
        <v>94</v>
      </c>
      <c r="M17" s="4" t="s">
        <v>95</v>
      </c>
      <c r="N17" s="10">
        <v>919130546380</v>
      </c>
      <c r="O17" s="6">
        <f>VLOOKUP(B17:B150,[1]Sheet1!$B$2:$J$135,9,0)</f>
        <v>5350</v>
      </c>
      <c r="P17" s="6">
        <f>VLOOKUP(B17:B150,[1]Sheet1!$B$2:$K$135,10,0)</f>
        <v>0</v>
      </c>
      <c r="Q17" s="9">
        <v>0</v>
      </c>
      <c r="R17" s="9">
        <v>0</v>
      </c>
      <c r="S17" s="9">
        <v>0</v>
      </c>
      <c r="T17" s="9">
        <v>0</v>
      </c>
      <c r="U17" s="6">
        <f t="shared" si="0"/>
        <v>5350</v>
      </c>
      <c r="V17" s="2">
        <f>VLOOKUP(B17:B150,[1]Sheet1!$B$2:$M$135,12,0)</f>
        <v>30282</v>
      </c>
      <c r="W17" s="3">
        <f>VLOOKUP(B17:B150,[1]Sheet1!$B$2:$N$135,13,0)</f>
        <v>45016</v>
      </c>
    </row>
    <row r="18" spans="1:23" x14ac:dyDescent="0.25">
      <c r="A18" s="8">
        <v>17</v>
      </c>
      <c r="B18" s="2" t="s">
        <v>116</v>
      </c>
      <c r="C18" s="2" t="s">
        <v>117</v>
      </c>
      <c r="D18" s="2" t="s">
        <v>81</v>
      </c>
      <c r="E18" s="2" t="s">
        <v>23</v>
      </c>
      <c r="F18" s="2" t="s">
        <v>82</v>
      </c>
      <c r="G18" s="2" t="s">
        <v>64</v>
      </c>
      <c r="H18" s="6">
        <v>4600.8</v>
      </c>
      <c r="I18" s="6">
        <v>0</v>
      </c>
      <c r="J18" s="6">
        <v>552.1</v>
      </c>
      <c r="K18" s="6">
        <v>5152.8999999999996</v>
      </c>
      <c r="L18" s="2" t="s">
        <v>84</v>
      </c>
      <c r="M18" s="2" t="s">
        <v>85</v>
      </c>
      <c r="N18" s="7">
        <v>919881673275</v>
      </c>
      <c r="O18" s="6">
        <f>VLOOKUP(B18:B151,[1]Sheet1!$B$2:$J$135,9,0)</f>
        <v>4457</v>
      </c>
      <c r="P18" s="6">
        <f>VLOOKUP(B18:B151,[1]Sheet1!$B$2:$K$135,10,0)</f>
        <v>0</v>
      </c>
      <c r="Q18" s="6">
        <v>0</v>
      </c>
      <c r="R18" s="6">
        <v>0</v>
      </c>
      <c r="S18" s="6">
        <v>0</v>
      </c>
      <c r="T18" s="6">
        <v>0</v>
      </c>
      <c r="U18" s="6">
        <f t="shared" si="0"/>
        <v>4457</v>
      </c>
      <c r="V18" s="2">
        <f>VLOOKUP(B18:B151,[1]Sheet1!$B$2:$M$135,12,0)</f>
        <v>29088</v>
      </c>
      <c r="W18" s="3">
        <f>VLOOKUP(B18:B151,[1]Sheet1!$B$2:$N$135,13,0)</f>
        <v>45016</v>
      </c>
    </row>
    <row r="19" spans="1:23" x14ac:dyDescent="0.25">
      <c r="A19" s="5">
        <v>18</v>
      </c>
      <c r="B19" s="4" t="s">
        <v>118</v>
      </c>
      <c r="C19" s="4" t="s">
        <v>99</v>
      </c>
      <c r="D19" s="4" t="s">
        <v>34</v>
      </c>
      <c r="E19" s="4" t="s">
        <v>23</v>
      </c>
      <c r="F19" s="4" t="s">
        <v>119</v>
      </c>
      <c r="G19" s="4" t="s">
        <v>35</v>
      </c>
      <c r="H19" s="9">
        <v>11155</v>
      </c>
      <c r="I19" s="9">
        <v>310</v>
      </c>
      <c r="J19" s="9">
        <v>1375.8</v>
      </c>
      <c r="K19" s="9">
        <v>12840.8</v>
      </c>
      <c r="L19" s="4" t="s">
        <v>38</v>
      </c>
      <c r="M19" s="4" t="s">
        <v>120</v>
      </c>
      <c r="N19" s="10">
        <v>919322292814</v>
      </c>
      <c r="O19" s="6">
        <f>VLOOKUP(B19:B152,[1]Sheet1!$B$2:$J$135,9,0)</f>
        <v>8553</v>
      </c>
      <c r="P19" s="6">
        <f>VLOOKUP(B19:B152,[1]Sheet1!$B$2:$K$135,10,0)</f>
        <v>620</v>
      </c>
      <c r="Q19" s="9">
        <v>0</v>
      </c>
      <c r="R19" s="9">
        <v>0</v>
      </c>
      <c r="S19" s="9">
        <v>0</v>
      </c>
      <c r="T19" s="9">
        <v>0</v>
      </c>
      <c r="U19" s="6">
        <f t="shared" si="0"/>
        <v>9173</v>
      </c>
      <c r="V19" s="2">
        <f>VLOOKUP(B19:B152,[1]Sheet1!$B$2:$M$135,12,0)</f>
        <v>32284</v>
      </c>
      <c r="W19" s="3">
        <f>VLOOKUP(B19:B152,[1]Sheet1!$B$2:$N$135,13,0)</f>
        <v>45016</v>
      </c>
    </row>
    <row r="20" spans="1:23" x14ac:dyDescent="0.25">
      <c r="A20" s="5">
        <v>19</v>
      </c>
      <c r="B20" s="2" t="s">
        <v>121</v>
      </c>
      <c r="C20" s="2" t="s">
        <v>122</v>
      </c>
      <c r="D20" s="2" t="s">
        <v>77</v>
      </c>
      <c r="E20" s="2" t="s">
        <v>23</v>
      </c>
      <c r="F20" s="2" t="s">
        <v>78</v>
      </c>
      <c r="G20" s="2" t="s">
        <v>123</v>
      </c>
      <c r="H20" s="6">
        <v>2600</v>
      </c>
      <c r="I20" s="6">
        <v>0</v>
      </c>
      <c r="J20" s="6">
        <v>312</v>
      </c>
      <c r="K20" s="6">
        <v>2912</v>
      </c>
      <c r="L20" s="2" t="s">
        <v>42</v>
      </c>
      <c r="M20" s="2" t="s">
        <v>61</v>
      </c>
      <c r="N20" s="7">
        <v>919527141458</v>
      </c>
      <c r="O20" s="6">
        <f>VLOOKUP(B20:B153,[1]Sheet1!$B$2:$J$135,9,0)</f>
        <v>3300</v>
      </c>
      <c r="P20" s="6">
        <f>VLOOKUP(B20:B153,[1]Sheet1!$B$2:$K$135,10,0)</f>
        <v>0</v>
      </c>
      <c r="Q20" s="6">
        <v>0</v>
      </c>
      <c r="R20" s="6">
        <v>0</v>
      </c>
      <c r="S20" s="6">
        <v>0</v>
      </c>
      <c r="T20" s="6">
        <v>0</v>
      </c>
      <c r="U20" s="6">
        <f t="shared" si="0"/>
        <v>3300</v>
      </c>
      <c r="V20" s="2">
        <f>VLOOKUP(B20:B153,[1]Sheet1!$B$2:$M$135,12,0)</f>
        <v>30003</v>
      </c>
      <c r="W20" s="3">
        <f>VLOOKUP(B20:B153,[1]Sheet1!$B$2:$N$135,13,0)</f>
        <v>45016</v>
      </c>
    </row>
    <row r="21" spans="1:23" x14ac:dyDescent="0.25">
      <c r="A21" s="8">
        <v>20</v>
      </c>
      <c r="B21" s="4" t="s">
        <v>124</v>
      </c>
      <c r="C21" s="4" t="s">
        <v>125</v>
      </c>
      <c r="D21" s="4" t="s">
        <v>77</v>
      </c>
      <c r="E21" s="4" t="s">
        <v>23</v>
      </c>
      <c r="F21" s="4" t="s">
        <v>126</v>
      </c>
      <c r="G21" s="4" t="s">
        <v>123</v>
      </c>
      <c r="H21" s="9">
        <v>2600</v>
      </c>
      <c r="I21" s="9">
        <v>0</v>
      </c>
      <c r="J21" s="9">
        <v>312</v>
      </c>
      <c r="K21" s="9">
        <v>2912</v>
      </c>
      <c r="L21" s="4" t="s">
        <v>57</v>
      </c>
      <c r="M21" s="4" t="s">
        <v>31</v>
      </c>
      <c r="N21" s="10">
        <v>917499996595</v>
      </c>
      <c r="O21" s="6">
        <f>VLOOKUP(B21:B154,[1]Sheet1!$B$2:$J$135,9,0)</f>
        <v>3300</v>
      </c>
      <c r="P21" s="6">
        <f>VLOOKUP(B21:B154,[1]Sheet1!$B$2:$K$135,10,0)</f>
        <v>0</v>
      </c>
      <c r="Q21" s="9">
        <v>0</v>
      </c>
      <c r="R21" s="9">
        <v>0</v>
      </c>
      <c r="S21" s="9">
        <v>0</v>
      </c>
      <c r="T21" s="9">
        <v>0</v>
      </c>
      <c r="U21" s="6">
        <f t="shared" si="0"/>
        <v>3300</v>
      </c>
      <c r="V21" s="2">
        <f>VLOOKUP(B21:B154,[1]Sheet1!$B$2:$M$135,12,0)</f>
        <v>32327</v>
      </c>
      <c r="W21" s="3">
        <f>VLOOKUP(B21:B154,[1]Sheet1!$B$2:$N$135,13,0)</f>
        <v>45016</v>
      </c>
    </row>
    <row r="22" spans="1:23" x14ac:dyDescent="0.25">
      <c r="A22" s="5">
        <v>21</v>
      </c>
      <c r="B22" s="2" t="s">
        <v>127</v>
      </c>
      <c r="C22" s="2" t="s">
        <v>128</v>
      </c>
      <c r="D22" s="2" t="s">
        <v>68</v>
      </c>
      <c r="E22" s="2" t="s">
        <v>23</v>
      </c>
      <c r="F22" s="2" t="s">
        <v>129</v>
      </c>
      <c r="G22" s="2" t="s">
        <v>24</v>
      </c>
      <c r="H22" s="6">
        <v>5550</v>
      </c>
      <c r="I22" s="6">
        <v>50</v>
      </c>
      <c r="J22" s="6">
        <v>672</v>
      </c>
      <c r="K22" s="6">
        <v>6272</v>
      </c>
      <c r="L22" s="2" t="s">
        <v>28</v>
      </c>
      <c r="M22" s="2" t="s">
        <v>29</v>
      </c>
      <c r="N22" s="7">
        <v>919767998861</v>
      </c>
      <c r="O22" s="6">
        <f>VLOOKUP(B22:B155,[1]Sheet1!$B$2:$J$135,9,0)</f>
        <v>4700</v>
      </c>
      <c r="P22" s="6">
        <f>VLOOKUP(B22:B155,[1]Sheet1!$B$2:$K$135,10,0)</f>
        <v>50</v>
      </c>
      <c r="Q22" s="6">
        <v>0</v>
      </c>
      <c r="R22" s="6">
        <v>0</v>
      </c>
      <c r="S22" s="6">
        <v>0</v>
      </c>
      <c r="T22" s="6">
        <v>0</v>
      </c>
      <c r="U22" s="6">
        <f t="shared" si="0"/>
        <v>4750</v>
      </c>
      <c r="V22" s="2">
        <f>VLOOKUP(B22:B155,[1]Sheet1!$B$2:$M$135,12,0)</f>
        <v>32345</v>
      </c>
      <c r="W22" s="3">
        <f>VLOOKUP(B22:B155,[1]Sheet1!$B$2:$N$135,13,0)</f>
        <v>45016</v>
      </c>
    </row>
    <row r="23" spans="1:23" x14ac:dyDescent="0.25">
      <c r="A23" s="5">
        <v>22</v>
      </c>
      <c r="B23" s="4" t="s">
        <v>130</v>
      </c>
      <c r="C23" s="4" t="s">
        <v>131</v>
      </c>
      <c r="D23" s="4" t="s">
        <v>132</v>
      </c>
      <c r="E23" s="4" t="s">
        <v>23</v>
      </c>
      <c r="F23" s="4" t="s">
        <v>133</v>
      </c>
      <c r="G23" s="4" t="s">
        <v>134</v>
      </c>
      <c r="H23" s="9">
        <v>9280</v>
      </c>
      <c r="I23" s="9">
        <v>0</v>
      </c>
      <c r="J23" s="9">
        <v>1113.5999999999999</v>
      </c>
      <c r="K23" s="9">
        <v>10393.6</v>
      </c>
      <c r="L23" s="4" t="s">
        <v>42</v>
      </c>
      <c r="M23" s="4" t="s">
        <v>61</v>
      </c>
      <c r="N23" s="10">
        <v>919527141458</v>
      </c>
      <c r="O23" s="6">
        <f>VLOOKUP(B23:B156,[1]Sheet1!$B$2:$J$135,9,0)</f>
        <v>6448</v>
      </c>
      <c r="P23" s="6">
        <f>VLOOKUP(B23:B156,[1]Sheet1!$B$2:$K$135,10,0)</f>
        <v>0</v>
      </c>
      <c r="Q23" s="9">
        <v>0</v>
      </c>
      <c r="R23" s="9">
        <v>0</v>
      </c>
      <c r="S23" s="9">
        <v>0</v>
      </c>
      <c r="T23" s="9">
        <v>0</v>
      </c>
      <c r="U23" s="6">
        <f t="shared" si="0"/>
        <v>6448</v>
      </c>
      <c r="V23" s="2">
        <f>VLOOKUP(B23:B156,[1]Sheet1!$B$2:$M$135,12,0)</f>
        <v>32283</v>
      </c>
      <c r="W23" s="3">
        <f>VLOOKUP(B23:B156,[1]Sheet1!$B$2:$N$135,13,0)</f>
        <v>45016</v>
      </c>
    </row>
    <row r="24" spans="1:23" x14ac:dyDescent="0.25">
      <c r="A24" s="8">
        <v>23</v>
      </c>
      <c r="B24" s="2" t="s">
        <v>135</v>
      </c>
      <c r="C24" s="2" t="s">
        <v>136</v>
      </c>
      <c r="D24" s="2" t="s">
        <v>137</v>
      </c>
      <c r="E24" s="2" t="s">
        <v>23</v>
      </c>
      <c r="F24" s="2" t="s">
        <v>138</v>
      </c>
      <c r="G24" s="2" t="s">
        <v>24</v>
      </c>
      <c r="H24" s="6">
        <v>8800</v>
      </c>
      <c r="I24" s="6">
        <v>0</v>
      </c>
      <c r="J24" s="6">
        <v>1056</v>
      </c>
      <c r="K24" s="6">
        <v>9856</v>
      </c>
      <c r="L24" s="2" t="s">
        <v>84</v>
      </c>
      <c r="M24" s="2" t="s">
        <v>139</v>
      </c>
      <c r="N24" s="7">
        <v>919887673275</v>
      </c>
      <c r="O24" s="6">
        <f>VLOOKUP(B24:B157,[1]Sheet1!$B$2:$J$135,9,0)</f>
        <v>5730</v>
      </c>
      <c r="P24" s="6">
        <f>VLOOKUP(B24:B157,[1]Sheet1!$B$2:$K$135,10,0)</f>
        <v>0</v>
      </c>
      <c r="Q24" s="6">
        <v>0</v>
      </c>
      <c r="R24" s="6">
        <v>0</v>
      </c>
      <c r="S24" s="6">
        <v>0</v>
      </c>
      <c r="T24" s="6">
        <v>0</v>
      </c>
      <c r="U24" s="6">
        <f t="shared" si="0"/>
        <v>5730</v>
      </c>
      <c r="V24" s="2">
        <f>VLOOKUP(B24:B157,[1]Sheet1!$B$2:$M$135,12,0)</f>
        <v>32467</v>
      </c>
      <c r="W24" s="3">
        <f>VLOOKUP(B24:B157,[1]Sheet1!$B$2:$N$135,13,0)</f>
        <v>45016</v>
      </c>
    </row>
    <row r="25" spans="1:23" x14ac:dyDescent="0.25">
      <c r="A25" s="5">
        <v>24</v>
      </c>
      <c r="B25" s="4" t="s">
        <v>140</v>
      </c>
      <c r="C25" s="4" t="s">
        <v>141</v>
      </c>
      <c r="D25" s="4" t="s">
        <v>142</v>
      </c>
      <c r="E25" s="4" t="s">
        <v>23</v>
      </c>
      <c r="F25" s="4" t="s">
        <v>143</v>
      </c>
      <c r="G25" s="4" t="s">
        <v>24</v>
      </c>
      <c r="H25" s="9">
        <v>5550</v>
      </c>
      <c r="I25" s="9">
        <v>0</v>
      </c>
      <c r="J25" s="9">
        <v>666</v>
      </c>
      <c r="K25" s="9">
        <v>6216</v>
      </c>
      <c r="L25" s="4" t="s">
        <v>28</v>
      </c>
      <c r="M25" s="4" t="s">
        <v>29</v>
      </c>
      <c r="N25" s="10">
        <v>919767998861</v>
      </c>
      <c r="O25" s="6">
        <f>VLOOKUP(B25:B158,[1]Sheet1!$B$2:$J$135,9,0)</f>
        <v>4300</v>
      </c>
      <c r="P25" s="6">
        <f>VLOOKUP(B25:B158,[1]Sheet1!$B$2:$K$135,10,0)</f>
        <v>0</v>
      </c>
      <c r="Q25" s="9">
        <v>0</v>
      </c>
      <c r="R25" s="9">
        <v>0</v>
      </c>
      <c r="S25" s="9">
        <v>0</v>
      </c>
      <c r="T25" s="9">
        <v>0</v>
      </c>
      <c r="U25" s="6">
        <f t="shared" si="0"/>
        <v>4300</v>
      </c>
      <c r="V25" s="2">
        <f>VLOOKUP(B25:B158,[1]Sheet1!$B$2:$M$135,12,0)</f>
        <v>32677</v>
      </c>
      <c r="W25" s="3">
        <f>VLOOKUP(B25:B158,[1]Sheet1!$B$2:$N$135,13,0)</f>
        <v>45016</v>
      </c>
    </row>
    <row r="26" spans="1:23" x14ac:dyDescent="0.25">
      <c r="A26" s="5">
        <v>25</v>
      </c>
      <c r="B26" s="2" t="s">
        <v>144</v>
      </c>
      <c r="C26" s="2" t="s">
        <v>145</v>
      </c>
      <c r="D26" s="2" t="s">
        <v>65</v>
      </c>
      <c r="E26" s="2" t="s">
        <v>23</v>
      </c>
      <c r="F26" s="2" t="s">
        <v>146</v>
      </c>
      <c r="G26" s="2" t="s">
        <v>64</v>
      </c>
      <c r="H26" s="6">
        <v>6351.1</v>
      </c>
      <c r="I26" s="6">
        <v>0</v>
      </c>
      <c r="J26" s="6">
        <v>762.14</v>
      </c>
      <c r="K26" s="6">
        <v>7113.24</v>
      </c>
      <c r="L26" s="2" t="s">
        <v>42</v>
      </c>
      <c r="M26" s="2" t="s">
        <v>61</v>
      </c>
      <c r="N26" s="7">
        <v>919527141458</v>
      </c>
      <c r="O26" s="6">
        <f>VLOOKUP(B26:B159,[1]Sheet1!$B$2:$J$135,9,0)</f>
        <v>6322</v>
      </c>
      <c r="P26" s="6">
        <f>VLOOKUP(B26:B159,[1]Sheet1!$B$2:$K$135,10,0)</f>
        <v>0</v>
      </c>
      <c r="Q26" s="6">
        <v>0</v>
      </c>
      <c r="R26" s="6">
        <v>0</v>
      </c>
      <c r="S26" s="6">
        <v>0</v>
      </c>
      <c r="T26" s="6">
        <v>0</v>
      </c>
      <c r="U26" s="6">
        <f t="shared" si="0"/>
        <v>6322</v>
      </c>
      <c r="V26" s="2">
        <f>VLOOKUP(B26:B159,[1]Sheet1!$B$2:$M$135,12,0)</f>
        <v>32789</v>
      </c>
      <c r="W26" s="3">
        <f>VLOOKUP(B26:B159,[1]Sheet1!$B$2:$N$135,13,0)</f>
        <v>45016</v>
      </c>
    </row>
    <row r="27" spans="1:23" x14ac:dyDescent="0.25">
      <c r="A27" s="8">
        <v>26</v>
      </c>
      <c r="B27" s="4" t="s">
        <v>147</v>
      </c>
      <c r="C27" s="4" t="s">
        <v>148</v>
      </c>
      <c r="D27" s="4" t="s">
        <v>149</v>
      </c>
      <c r="E27" s="4" t="s">
        <v>23</v>
      </c>
      <c r="F27" s="4" t="s">
        <v>150</v>
      </c>
      <c r="G27" s="4" t="s">
        <v>25</v>
      </c>
      <c r="H27" s="9">
        <v>17712</v>
      </c>
      <c r="I27" s="9">
        <v>790</v>
      </c>
      <c r="J27" s="9">
        <v>2220.2399999999998</v>
      </c>
      <c r="K27" s="9">
        <v>20722.240000000002</v>
      </c>
      <c r="L27" s="4" t="s">
        <v>151</v>
      </c>
      <c r="M27" s="4" t="s">
        <v>56</v>
      </c>
      <c r="N27" s="10">
        <v>917666545743</v>
      </c>
      <c r="O27" s="6">
        <f>VLOOKUP(B27:B160,[1]Sheet1!$B$2:$J$135,9,0)</f>
        <v>20400</v>
      </c>
      <c r="P27" s="6">
        <f>VLOOKUP(B27:B160,[1]Sheet1!$B$2:$K$135,10,0)</f>
        <v>790</v>
      </c>
      <c r="Q27" s="9">
        <v>0</v>
      </c>
      <c r="R27" s="9">
        <v>0</v>
      </c>
      <c r="S27" s="9">
        <v>0</v>
      </c>
      <c r="T27" s="9">
        <v>0</v>
      </c>
      <c r="U27" s="6">
        <f t="shared" si="0"/>
        <v>21190</v>
      </c>
      <c r="V27" s="2">
        <f>VLOOKUP(B27:B160,[1]Sheet1!$B$2:$M$135,12,0)</f>
        <v>32810</v>
      </c>
      <c r="W27" s="3">
        <f>VLOOKUP(B27:B160,[1]Sheet1!$B$2:$N$135,13,0)</f>
        <v>45016</v>
      </c>
    </row>
    <row r="28" spans="1:23" x14ac:dyDescent="0.25">
      <c r="A28" s="5">
        <v>27</v>
      </c>
      <c r="B28" s="2" t="s">
        <v>152</v>
      </c>
      <c r="C28" s="2" t="s">
        <v>141</v>
      </c>
      <c r="D28" s="2" t="s">
        <v>142</v>
      </c>
      <c r="E28" s="2" t="s">
        <v>23</v>
      </c>
      <c r="F28" s="2" t="s">
        <v>143</v>
      </c>
      <c r="G28" s="2" t="s">
        <v>24</v>
      </c>
      <c r="H28" s="6">
        <v>6250</v>
      </c>
      <c r="I28" s="6">
        <v>0</v>
      </c>
      <c r="J28" s="6">
        <v>750</v>
      </c>
      <c r="K28" s="6">
        <v>7000</v>
      </c>
      <c r="L28" s="2" t="s">
        <v>28</v>
      </c>
      <c r="M28" s="2" t="s">
        <v>29</v>
      </c>
      <c r="N28" s="7">
        <v>919767998861</v>
      </c>
      <c r="O28" s="6">
        <f>VLOOKUP(B28:B161,[1]Sheet1!$B$2:$J$135,9,0)</f>
        <v>4700</v>
      </c>
      <c r="P28" s="6">
        <f>VLOOKUP(B28:B161,[1]Sheet1!$B$2:$K$135,10,0)</f>
        <v>0</v>
      </c>
      <c r="Q28" s="6">
        <v>0</v>
      </c>
      <c r="R28" s="6">
        <v>0</v>
      </c>
      <c r="S28" s="6">
        <v>0</v>
      </c>
      <c r="T28" s="6">
        <v>0</v>
      </c>
      <c r="U28" s="6">
        <f t="shared" si="0"/>
        <v>4700</v>
      </c>
      <c r="V28" s="2">
        <f>VLOOKUP(B28:B161,[1]Sheet1!$B$2:$M$135,12,0)</f>
        <v>32679</v>
      </c>
      <c r="W28" s="3">
        <f>VLOOKUP(B28:B161,[1]Sheet1!$B$2:$N$135,13,0)</f>
        <v>45016</v>
      </c>
    </row>
    <row r="29" spans="1:23" x14ac:dyDescent="0.25">
      <c r="A29" s="5">
        <v>28</v>
      </c>
      <c r="B29" s="4" t="s">
        <v>153</v>
      </c>
      <c r="C29" s="4" t="s">
        <v>141</v>
      </c>
      <c r="D29" s="4" t="s">
        <v>142</v>
      </c>
      <c r="E29" s="4" t="s">
        <v>23</v>
      </c>
      <c r="F29" s="4" t="s">
        <v>143</v>
      </c>
      <c r="G29" s="4" t="s">
        <v>24</v>
      </c>
      <c r="H29" s="9">
        <v>6500</v>
      </c>
      <c r="I29" s="9">
        <v>0</v>
      </c>
      <c r="J29" s="9">
        <v>780</v>
      </c>
      <c r="K29" s="9">
        <v>7280</v>
      </c>
      <c r="L29" s="4" t="s">
        <v>28</v>
      </c>
      <c r="M29" s="4" t="s">
        <v>29</v>
      </c>
      <c r="N29" s="10">
        <v>919767998861</v>
      </c>
      <c r="O29" s="6">
        <f>VLOOKUP(B29:B162,[1]Sheet1!$B$2:$J$135,9,0)</f>
        <v>4700</v>
      </c>
      <c r="P29" s="6">
        <f>VLOOKUP(B29:B162,[1]Sheet1!$B$2:$K$135,10,0)</f>
        <v>0</v>
      </c>
      <c r="Q29" s="9">
        <v>0</v>
      </c>
      <c r="R29" s="9">
        <v>0</v>
      </c>
      <c r="S29" s="9">
        <v>0</v>
      </c>
      <c r="T29" s="9">
        <v>0</v>
      </c>
      <c r="U29" s="6">
        <f t="shared" si="0"/>
        <v>4700</v>
      </c>
      <c r="V29" s="2">
        <f>VLOOKUP(B29:B162,[1]Sheet1!$B$2:$M$135,12,0)</f>
        <v>32680</v>
      </c>
      <c r="W29" s="3">
        <f>VLOOKUP(B29:B162,[1]Sheet1!$B$2:$N$135,13,0)</f>
        <v>45016</v>
      </c>
    </row>
    <row r="30" spans="1:23" x14ac:dyDescent="0.25">
      <c r="A30" s="8">
        <v>29</v>
      </c>
      <c r="B30" s="2" t="s">
        <v>154</v>
      </c>
      <c r="C30" s="2" t="s">
        <v>155</v>
      </c>
      <c r="D30" s="2" t="s">
        <v>156</v>
      </c>
      <c r="E30" s="2" t="s">
        <v>23</v>
      </c>
      <c r="F30" s="2" t="s">
        <v>157</v>
      </c>
      <c r="G30" s="2" t="s">
        <v>25</v>
      </c>
      <c r="H30" s="6">
        <v>12297</v>
      </c>
      <c r="I30" s="6">
        <v>661</v>
      </c>
      <c r="J30" s="6">
        <v>1554.96</v>
      </c>
      <c r="K30" s="6">
        <v>14512.96</v>
      </c>
      <c r="L30" s="2" t="s">
        <v>42</v>
      </c>
      <c r="M30" s="2" t="s">
        <v>61</v>
      </c>
      <c r="N30" s="7">
        <v>919527141458</v>
      </c>
      <c r="O30" s="6">
        <f>VLOOKUP(B30:B163,[1]Sheet1!$B$2:$J$135,9,0)</f>
        <v>7839</v>
      </c>
      <c r="P30" s="6">
        <f>VLOOKUP(B30:B163,[1]Sheet1!$B$2:$K$135,10,0)</f>
        <v>661</v>
      </c>
      <c r="Q30" s="6">
        <v>0</v>
      </c>
      <c r="R30" s="6">
        <v>0</v>
      </c>
      <c r="S30" s="6">
        <v>0</v>
      </c>
      <c r="T30" s="6">
        <v>0</v>
      </c>
      <c r="U30" s="6">
        <f t="shared" si="0"/>
        <v>8500</v>
      </c>
      <c r="V30" s="2">
        <f>VLOOKUP(B30:B163,[1]Sheet1!$B$2:$M$135,12,0)</f>
        <v>33075</v>
      </c>
      <c r="W30" s="3">
        <f>VLOOKUP(B30:B163,[1]Sheet1!$B$2:$N$135,13,0)</f>
        <v>45016</v>
      </c>
    </row>
    <row r="31" spans="1:23" x14ac:dyDescent="0.25">
      <c r="A31" s="5">
        <v>30</v>
      </c>
      <c r="B31" s="4" t="s">
        <v>158</v>
      </c>
      <c r="C31" s="4" t="s">
        <v>99</v>
      </c>
      <c r="D31" s="4" t="s">
        <v>34</v>
      </c>
      <c r="E31" s="4" t="s">
        <v>23</v>
      </c>
      <c r="F31" s="4" t="s">
        <v>159</v>
      </c>
      <c r="G31" s="4" t="s">
        <v>36</v>
      </c>
      <c r="H31" s="9">
        <v>11250</v>
      </c>
      <c r="I31" s="9">
        <v>620</v>
      </c>
      <c r="J31" s="9">
        <v>1424.4</v>
      </c>
      <c r="K31" s="9">
        <v>13294.4</v>
      </c>
      <c r="L31" s="4" t="s">
        <v>57</v>
      </c>
      <c r="M31" s="4" t="s">
        <v>31</v>
      </c>
      <c r="N31" s="10">
        <v>917499996595</v>
      </c>
      <c r="O31" s="6">
        <f>VLOOKUP(B31:B164,[1]Sheet1!$B$2:$J$135,9,0)</f>
        <v>13500</v>
      </c>
      <c r="P31" s="6">
        <f>VLOOKUP(B31:B164,[1]Sheet1!$B$2:$K$135,10,0)</f>
        <v>620</v>
      </c>
      <c r="Q31" s="9">
        <v>0</v>
      </c>
      <c r="R31" s="9">
        <v>0</v>
      </c>
      <c r="S31" s="9">
        <v>0</v>
      </c>
      <c r="T31" s="9">
        <v>0</v>
      </c>
      <c r="U31" s="6">
        <f t="shared" si="0"/>
        <v>14120</v>
      </c>
      <c r="V31" s="2">
        <f>VLOOKUP(B31:B164,[1]Sheet1!$B$2:$M$135,12,0)</f>
        <v>33204</v>
      </c>
      <c r="W31" s="3">
        <f>VLOOKUP(B31:B164,[1]Sheet1!$B$2:$N$135,13,0)</f>
        <v>45016</v>
      </c>
    </row>
    <row r="32" spans="1:23" x14ac:dyDescent="0.25">
      <c r="A32" s="5">
        <v>31</v>
      </c>
      <c r="B32" s="2" t="s">
        <v>160</v>
      </c>
      <c r="C32" s="2" t="s">
        <v>161</v>
      </c>
      <c r="D32" s="2" t="s">
        <v>162</v>
      </c>
      <c r="E32" s="2" t="s">
        <v>23</v>
      </c>
      <c r="F32" s="2" t="s">
        <v>163</v>
      </c>
      <c r="G32" s="2" t="s">
        <v>24</v>
      </c>
      <c r="H32" s="6">
        <v>4100</v>
      </c>
      <c r="I32" s="6">
        <v>0</v>
      </c>
      <c r="J32" s="6">
        <v>492</v>
      </c>
      <c r="K32" s="6">
        <v>4592</v>
      </c>
      <c r="L32" s="2" t="s">
        <v>42</v>
      </c>
      <c r="M32" s="2" t="s">
        <v>61</v>
      </c>
      <c r="N32" s="7">
        <v>919527141458</v>
      </c>
      <c r="O32" s="6">
        <f>VLOOKUP(B32:B165,[1]Sheet1!$B$2:$J$135,9,0)</f>
        <v>3800</v>
      </c>
      <c r="P32" s="6">
        <f>VLOOKUP(B32:B165,[1]Sheet1!$B$2:$K$135,10,0)</f>
        <v>0</v>
      </c>
      <c r="Q32" s="6">
        <v>0</v>
      </c>
      <c r="R32" s="6">
        <v>0</v>
      </c>
      <c r="S32" s="6">
        <v>0</v>
      </c>
      <c r="T32" s="6">
        <v>0</v>
      </c>
      <c r="U32" s="6">
        <f t="shared" si="0"/>
        <v>3800</v>
      </c>
      <c r="V32" s="2">
        <f>VLOOKUP(B32:B165,[1]Sheet1!$B$2:$M$135,12,0)</f>
        <v>33201</v>
      </c>
      <c r="W32" s="3">
        <f>VLOOKUP(B32:B165,[1]Sheet1!$B$2:$N$135,13,0)</f>
        <v>45016</v>
      </c>
    </row>
    <row r="33" spans="1:23" x14ac:dyDescent="0.25">
      <c r="A33" s="8">
        <v>32</v>
      </c>
      <c r="B33" s="4" t="s">
        <v>164</v>
      </c>
      <c r="C33" s="4" t="s">
        <v>141</v>
      </c>
      <c r="D33" s="4" t="s">
        <v>142</v>
      </c>
      <c r="E33" s="4" t="s">
        <v>23</v>
      </c>
      <c r="F33" s="4" t="s">
        <v>143</v>
      </c>
      <c r="G33" s="4" t="s">
        <v>24</v>
      </c>
      <c r="H33" s="9">
        <v>4850</v>
      </c>
      <c r="I33" s="9">
        <v>0</v>
      </c>
      <c r="J33" s="9">
        <v>582</v>
      </c>
      <c r="K33" s="9">
        <v>5432</v>
      </c>
      <c r="L33" s="4" t="s">
        <v>28</v>
      </c>
      <c r="M33" s="4" t="s">
        <v>29</v>
      </c>
      <c r="N33" s="10">
        <v>919767998861</v>
      </c>
      <c r="O33" s="6">
        <f>VLOOKUP(B33:B166,[1]Sheet1!$B$2:$J$135,9,0)</f>
        <v>4000</v>
      </c>
      <c r="P33" s="6">
        <f>VLOOKUP(B33:B166,[1]Sheet1!$B$2:$K$135,10,0)</f>
        <v>0</v>
      </c>
      <c r="Q33" s="9">
        <v>0</v>
      </c>
      <c r="R33" s="9">
        <v>0</v>
      </c>
      <c r="S33" s="9">
        <v>0</v>
      </c>
      <c r="T33" s="9">
        <v>0</v>
      </c>
      <c r="U33" s="6">
        <f t="shared" si="0"/>
        <v>4000</v>
      </c>
      <c r="V33" s="2">
        <f>VLOOKUP(B33:B166,[1]Sheet1!$B$2:$M$135,12,0)</f>
        <v>32681</v>
      </c>
      <c r="W33" s="3">
        <f>VLOOKUP(B33:B166,[1]Sheet1!$B$2:$N$135,13,0)</f>
        <v>45016</v>
      </c>
    </row>
    <row r="34" spans="1:23" x14ac:dyDescent="0.25">
      <c r="A34" s="5">
        <v>33</v>
      </c>
      <c r="B34" s="2" t="s">
        <v>165</v>
      </c>
      <c r="C34" s="2" t="s">
        <v>99</v>
      </c>
      <c r="D34" s="2" t="s">
        <v>34</v>
      </c>
      <c r="E34" s="2" t="s">
        <v>23</v>
      </c>
      <c r="F34" s="2" t="s">
        <v>46</v>
      </c>
      <c r="G34" s="2" t="s">
        <v>24</v>
      </c>
      <c r="H34" s="6">
        <v>3600</v>
      </c>
      <c r="I34" s="6">
        <v>60</v>
      </c>
      <c r="J34" s="6">
        <v>439.2</v>
      </c>
      <c r="K34" s="6">
        <v>4099.2</v>
      </c>
      <c r="L34" s="2" t="s">
        <v>166</v>
      </c>
      <c r="M34" s="2" t="s">
        <v>167</v>
      </c>
      <c r="N34" s="7">
        <v>9197658088031</v>
      </c>
      <c r="O34" s="6">
        <f>VLOOKUP(B34:B167,[1]Sheet1!$B$2:$J$135,9,0)</f>
        <v>0</v>
      </c>
      <c r="P34" s="6">
        <f>VLOOKUP(B34:B167,[1]Sheet1!$B$2:$K$135,10,0)</f>
        <v>0</v>
      </c>
      <c r="Q34" s="6">
        <v>0</v>
      </c>
      <c r="R34" s="6">
        <v>0</v>
      </c>
      <c r="S34" s="6">
        <v>0</v>
      </c>
      <c r="T34" s="6">
        <v>0</v>
      </c>
      <c r="U34" s="6">
        <f t="shared" si="0"/>
        <v>0</v>
      </c>
      <c r="V34" s="2" t="str">
        <f>VLOOKUP(B34:B167,[1]Sheet1!$B$2:$M$135,12,0)</f>
        <v/>
      </c>
      <c r="W34" s="3">
        <f>VLOOKUP(B34:B167,[1]Sheet1!$B$2:$N$135,13,0)</f>
        <v>45016</v>
      </c>
    </row>
    <row r="35" spans="1:23" x14ac:dyDescent="0.25">
      <c r="A35" s="5">
        <v>34</v>
      </c>
      <c r="B35" s="4" t="s">
        <v>168</v>
      </c>
      <c r="C35" s="4" t="s">
        <v>169</v>
      </c>
      <c r="D35" s="4" t="s">
        <v>170</v>
      </c>
      <c r="E35" s="4" t="s">
        <v>23</v>
      </c>
      <c r="F35" s="4" t="s">
        <v>171</v>
      </c>
      <c r="G35" s="4" t="s">
        <v>172</v>
      </c>
      <c r="H35" s="9">
        <v>7500</v>
      </c>
      <c r="I35" s="9">
        <v>310</v>
      </c>
      <c r="J35" s="9">
        <v>937.2</v>
      </c>
      <c r="K35" s="9">
        <v>8747.2000000000007</v>
      </c>
      <c r="L35" s="4" t="s">
        <v>41</v>
      </c>
      <c r="M35" s="4" t="s">
        <v>49</v>
      </c>
      <c r="N35" s="10">
        <v>918208945271</v>
      </c>
      <c r="O35" s="6">
        <f>VLOOKUP(B35:B168,[1]Sheet1!$B$2:$J$135,9,0)</f>
        <v>6000</v>
      </c>
      <c r="P35" s="6">
        <f>VLOOKUP(B35:B168,[1]Sheet1!$B$2:$K$135,10,0)</f>
        <v>560</v>
      </c>
      <c r="Q35" s="9">
        <v>0</v>
      </c>
      <c r="R35" s="9">
        <v>0</v>
      </c>
      <c r="S35" s="9">
        <v>0</v>
      </c>
      <c r="T35" s="9">
        <v>0</v>
      </c>
      <c r="U35" s="6">
        <f t="shared" si="0"/>
        <v>6560</v>
      </c>
      <c r="V35" s="2">
        <f>VLOOKUP(B35:B168,[1]Sheet1!$B$2:$M$135,12,0)</f>
        <v>29751</v>
      </c>
      <c r="W35" s="3">
        <f>VLOOKUP(B35:B168,[1]Sheet1!$B$2:$N$135,13,0)</f>
        <v>45016</v>
      </c>
    </row>
    <row r="36" spans="1:23" x14ac:dyDescent="0.25">
      <c r="A36" s="8">
        <v>35</v>
      </c>
      <c r="B36" s="2" t="s">
        <v>173</v>
      </c>
      <c r="C36" s="2" t="s">
        <v>99</v>
      </c>
      <c r="D36" s="2" t="s">
        <v>34</v>
      </c>
      <c r="E36" s="2" t="s">
        <v>23</v>
      </c>
      <c r="F36" s="2" t="s">
        <v>174</v>
      </c>
      <c r="G36" s="2" t="s">
        <v>36</v>
      </c>
      <c r="H36" s="6">
        <v>12160</v>
      </c>
      <c r="I36" s="6">
        <v>620</v>
      </c>
      <c r="J36" s="6">
        <v>1533.6</v>
      </c>
      <c r="K36" s="6">
        <v>14313.6</v>
      </c>
      <c r="L36" s="2" t="s">
        <v>33</v>
      </c>
      <c r="M36" s="2" t="s">
        <v>62</v>
      </c>
      <c r="N36" s="7">
        <v>917263007610</v>
      </c>
      <c r="O36" s="6">
        <f>VLOOKUP(B36:B169,[1]Sheet1!$B$2:$J$135,9,0)</f>
        <v>9346</v>
      </c>
      <c r="P36" s="6">
        <f>VLOOKUP(B36:B169,[1]Sheet1!$B$2:$K$135,10,0)</f>
        <v>620</v>
      </c>
      <c r="Q36" s="6">
        <v>0</v>
      </c>
      <c r="R36" s="6">
        <v>0</v>
      </c>
      <c r="S36" s="6">
        <v>0</v>
      </c>
      <c r="T36" s="6">
        <v>0</v>
      </c>
      <c r="U36" s="6">
        <f t="shared" si="0"/>
        <v>9966</v>
      </c>
      <c r="V36" s="2">
        <f>VLOOKUP(B36:B169,[1]Sheet1!$B$2:$M$135,12,0)</f>
        <v>33449</v>
      </c>
      <c r="W36" s="3">
        <f>VLOOKUP(B36:B169,[1]Sheet1!$B$2:$N$135,13,0)</f>
        <v>45016</v>
      </c>
    </row>
    <row r="37" spans="1:23" x14ac:dyDescent="0.25">
      <c r="A37" s="5">
        <v>36</v>
      </c>
      <c r="B37" s="4" t="s">
        <v>175</v>
      </c>
      <c r="C37" s="4" t="s">
        <v>141</v>
      </c>
      <c r="D37" s="4" t="s">
        <v>142</v>
      </c>
      <c r="E37" s="4" t="s">
        <v>23</v>
      </c>
      <c r="F37" s="4" t="s">
        <v>143</v>
      </c>
      <c r="G37" s="4" t="s">
        <v>24</v>
      </c>
      <c r="H37" s="9">
        <v>6250</v>
      </c>
      <c r="I37" s="9">
        <v>0</v>
      </c>
      <c r="J37" s="9">
        <v>750</v>
      </c>
      <c r="K37" s="9">
        <v>7000</v>
      </c>
      <c r="L37" s="4" t="s">
        <v>26</v>
      </c>
      <c r="M37" s="4" t="s">
        <v>176</v>
      </c>
      <c r="N37" s="10">
        <v>919822616620</v>
      </c>
      <c r="O37" s="6">
        <f>VLOOKUP(B37:B170,[1]Sheet1!$B$2:$J$135,9,0)</f>
        <v>4700</v>
      </c>
      <c r="P37" s="6">
        <f>VLOOKUP(B37:B170,[1]Sheet1!$B$2:$K$135,10,0)</f>
        <v>0</v>
      </c>
      <c r="Q37" s="9">
        <v>0</v>
      </c>
      <c r="R37" s="9">
        <v>0</v>
      </c>
      <c r="S37" s="9">
        <v>0</v>
      </c>
      <c r="T37" s="9">
        <v>0</v>
      </c>
      <c r="U37" s="6">
        <f t="shared" si="0"/>
        <v>4700</v>
      </c>
      <c r="V37" s="2">
        <f>VLOOKUP(B37:B170,[1]Sheet1!$B$2:$M$135,12,0)</f>
        <v>32684</v>
      </c>
      <c r="W37" s="3">
        <f>VLOOKUP(B37:B170,[1]Sheet1!$B$2:$N$135,13,0)</f>
        <v>45016</v>
      </c>
    </row>
    <row r="38" spans="1:23" x14ac:dyDescent="0.25">
      <c r="A38" s="5">
        <v>37</v>
      </c>
      <c r="B38" s="2" t="s">
        <v>177</v>
      </c>
      <c r="C38" s="2" t="s">
        <v>141</v>
      </c>
      <c r="D38" s="2" t="s">
        <v>142</v>
      </c>
      <c r="E38" s="2" t="s">
        <v>23</v>
      </c>
      <c r="F38" s="2" t="s">
        <v>143</v>
      </c>
      <c r="G38" s="2" t="s">
        <v>24</v>
      </c>
      <c r="H38" s="6">
        <v>6850</v>
      </c>
      <c r="I38" s="6">
        <v>0</v>
      </c>
      <c r="J38" s="6">
        <v>822</v>
      </c>
      <c r="K38" s="6">
        <v>7672</v>
      </c>
      <c r="L38" s="2" t="s">
        <v>26</v>
      </c>
      <c r="M38" s="2" t="s">
        <v>176</v>
      </c>
      <c r="N38" s="7">
        <v>919822616620</v>
      </c>
      <c r="O38" s="6">
        <f>VLOOKUP(B38:B171,[1]Sheet1!$B$2:$J$135,9,0)</f>
        <v>4900</v>
      </c>
      <c r="P38" s="6">
        <f>VLOOKUP(B38:B171,[1]Sheet1!$B$2:$K$135,10,0)</f>
        <v>0</v>
      </c>
      <c r="Q38" s="6">
        <v>0</v>
      </c>
      <c r="R38" s="6">
        <v>0</v>
      </c>
      <c r="S38" s="6">
        <v>0</v>
      </c>
      <c r="T38" s="6">
        <v>0</v>
      </c>
      <c r="U38" s="6">
        <f t="shared" si="0"/>
        <v>4900</v>
      </c>
      <c r="V38" s="2">
        <f>VLOOKUP(B38:B171,[1]Sheet1!$B$2:$M$135,12,0)</f>
        <v>32685</v>
      </c>
      <c r="W38" s="3">
        <f>VLOOKUP(B38:B171,[1]Sheet1!$B$2:$N$135,13,0)</f>
        <v>45016</v>
      </c>
    </row>
    <row r="39" spans="1:23" x14ac:dyDescent="0.25">
      <c r="A39" s="8">
        <v>38</v>
      </c>
      <c r="B39" s="4" t="s">
        <v>178</v>
      </c>
      <c r="C39" s="4" t="s">
        <v>179</v>
      </c>
      <c r="D39" s="4" t="s">
        <v>81</v>
      </c>
      <c r="E39" s="4" t="s">
        <v>23</v>
      </c>
      <c r="F39" s="4" t="s">
        <v>109</v>
      </c>
      <c r="G39" s="4" t="s">
        <v>83</v>
      </c>
      <c r="H39" s="9">
        <v>13848.87</v>
      </c>
      <c r="I39" s="9">
        <v>540</v>
      </c>
      <c r="J39" s="9">
        <v>1726.66</v>
      </c>
      <c r="K39" s="9">
        <v>16115.53</v>
      </c>
      <c r="L39" s="4" t="s">
        <v>43</v>
      </c>
      <c r="M39" s="4" t="s">
        <v>180</v>
      </c>
      <c r="N39" s="10">
        <v>918080606262</v>
      </c>
      <c r="O39" s="6">
        <f>VLOOKUP(B39:B172,[1]Sheet1!$B$2:$J$135,9,0)</f>
        <v>9351</v>
      </c>
      <c r="P39" s="6">
        <f>VLOOKUP(B39:B172,[1]Sheet1!$B$2:$K$135,10,0)</f>
        <v>540</v>
      </c>
      <c r="Q39" s="9">
        <v>0</v>
      </c>
      <c r="R39" s="9">
        <v>0</v>
      </c>
      <c r="S39" s="9">
        <v>0</v>
      </c>
      <c r="T39" s="9">
        <v>0</v>
      </c>
      <c r="U39" s="6">
        <f t="shared" si="0"/>
        <v>9891</v>
      </c>
      <c r="V39" s="2">
        <f>VLOOKUP(B39:B172,[1]Sheet1!$B$2:$M$135,12,0)</f>
        <v>33865</v>
      </c>
      <c r="W39" s="3">
        <f>VLOOKUP(B39:B172,[1]Sheet1!$B$2:$N$135,13,0)</f>
        <v>45016</v>
      </c>
    </row>
    <row r="40" spans="1:23" x14ac:dyDescent="0.25">
      <c r="A40" s="5">
        <v>39</v>
      </c>
      <c r="B40" s="2" t="s">
        <v>181</v>
      </c>
      <c r="C40" s="2" t="s">
        <v>182</v>
      </c>
      <c r="D40" s="2" t="s">
        <v>170</v>
      </c>
      <c r="E40" s="2" t="s">
        <v>23</v>
      </c>
      <c r="F40" s="2" t="s">
        <v>183</v>
      </c>
      <c r="G40" s="2" t="s">
        <v>24</v>
      </c>
      <c r="H40" s="6">
        <v>8814</v>
      </c>
      <c r="I40" s="6">
        <v>0</v>
      </c>
      <c r="J40" s="6">
        <v>1057.68</v>
      </c>
      <c r="K40" s="6">
        <v>9871.68</v>
      </c>
      <c r="L40" s="2" t="s">
        <v>48</v>
      </c>
      <c r="M40" s="2" t="s">
        <v>184</v>
      </c>
      <c r="N40" s="7">
        <v>919823332611</v>
      </c>
      <c r="O40" s="6">
        <f>VLOOKUP(B40:B173,[1]Sheet1!$B$2:$J$135,9,0)</f>
        <v>6998</v>
      </c>
      <c r="P40" s="6">
        <f>VLOOKUP(B40:B173,[1]Sheet1!$B$2:$K$135,10,0)</f>
        <v>0</v>
      </c>
      <c r="Q40" s="6">
        <v>0</v>
      </c>
      <c r="R40" s="6">
        <v>0</v>
      </c>
      <c r="S40" s="6">
        <v>0</v>
      </c>
      <c r="T40" s="6">
        <v>0</v>
      </c>
      <c r="U40" s="6">
        <f t="shared" si="0"/>
        <v>6998</v>
      </c>
      <c r="V40" s="2">
        <f>VLOOKUP(B40:B173,[1]Sheet1!$B$2:$M$135,12,0)</f>
        <v>34021</v>
      </c>
      <c r="W40" s="3">
        <f>VLOOKUP(B40:B173,[1]Sheet1!$B$2:$N$135,13,0)</f>
        <v>45016</v>
      </c>
    </row>
    <row r="41" spans="1:23" x14ac:dyDescent="0.25">
      <c r="A41" s="5">
        <v>40</v>
      </c>
      <c r="B41" s="4" t="s">
        <v>185</v>
      </c>
      <c r="C41" s="4" t="s">
        <v>186</v>
      </c>
      <c r="D41" s="4" t="s">
        <v>170</v>
      </c>
      <c r="E41" s="4" t="s">
        <v>23</v>
      </c>
      <c r="F41" s="4" t="s">
        <v>187</v>
      </c>
      <c r="G41" s="4" t="s">
        <v>188</v>
      </c>
      <c r="H41" s="9">
        <v>3136</v>
      </c>
      <c r="I41" s="9">
        <v>0</v>
      </c>
      <c r="J41" s="9">
        <v>376.32</v>
      </c>
      <c r="K41" s="9">
        <v>3512.32</v>
      </c>
      <c r="L41" s="4" t="s">
        <v>41</v>
      </c>
      <c r="M41" s="4" t="s">
        <v>49</v>
      </c>
      <c r="N41" s="10">
        <v>918208945271</v>
      </c>
      <c r="O41" s="6">
        <f>VLOOKUP(B41:B174,[1]Sheet1!$B$2:$J$135,9,0)</f>
        <v>2200</v>
      </c>
      <c r="P41" s="6">
        <f>VLOOKUP(B41:B174,[1]Sheet1!$B$2:$K$135,10,0)</f>
        <v>0</v>
      </c>
      <c r="Q41" s="9">
        <v>0</v>
      </c>
      <c r="R41" s="9">
        <v>0</v>
      </c>
      <c r="S41" s="9">
        <v>0</v>
      </c>
      <c r="T41" s="9">
        <v>0</v>
      </c>
      <c r="U41" s="6">
        <f t="shared" si="0"/>
        <v>2200</v>
      </c>
      <c r="V41" s="2">
        <f>VLOOKUP(B41:B174,[1]Sheet1!$B$2:$M$135,12,0)</f>
        <v>33922</v>
      </c>
      <c r="W41" s="3">
        <f>VLOOKUP(B41:B174,[1]Sheet1!$B$2:$N$135,13,0)</f>
        <v>45016</v>
      </c>
    </row>
    <row r="42" spans="1:23" x14ac:dyDescent="0.25">
      <c r="A42" s="8">
        <v>41</v>
      </c>
      <c r="B42" s="2" t="s">
        <v>189</v>
      </c>
      <c r="C42" s="2" t="s">
        <v>190</v>
      </c>
      <c r="D42" s="2" t="s">
        <v>191</v>
      </c>
      <c r="E42" s="2" t="s">
        <v>23</v>
      </c>
      <c r="F42" s="2" t="s">
        <v>192</v>
      </c>
      <c r="G42" s="2" t="s">
        <v>24</v>
      </c>
      <c r="H42" s="6">
        <v>6600</v>
      </c>
      <c r="I42" s="6">
        <v>0</v>
      </c>
      <c r="J42" s="6">
        <v>792</v>
      </c>
      <c r="K42" s="6">
        <v>7392</v>
      </c>
      <c r="L42" s="2" t="s">
        <v>57</v>
      </c>
      <c r="M42" s="2" t="s">
        <v>193</v>
      </c>
      <c r="N42" s="7">
        <v>918888885615</v>
      </c>
      <c r="O42" s="6">
        <f>VLOOKUP(B42:B175,[1]Sheet1!$B$2:$J$135,9,0)</f>
        <v>5300</v>
      </c>
      <c r="P42" s="6">
        <f>VLOOKUP(B42:B175,[1]Sheet1!$B$2:$K$135,10,0)</f>
        <v>0</v>
      </c>
      <c r="Q42" s="6">
        <v>0</v>
      </c>
      <c r="R42" s="6">
        <v>0</v>
      </c>
      <c r="S42" s="6">
        <v>0</v>
      </c>
      <c r="T42" s="6">
        <v>0</v>
      </c>
      <c r="U42" s="6">
        <f t="shared" si="0"/>
        <v>5300</v>
      </c>
      <c r="V42" s="2">
        <f>VLOOKUP(B42:B175,[1]Sheet1!$B$2:$M$135,12,0)</f>
        <v>33808</v>
      </c>
      <c r="W42" s="3">
        <f>VLOOKUP(B42:B175,[1]Sheet1!$B$2:$N$135,13,0)</f>
        <v>45016</v>
      </c>
    </row>
    <row r="43" spans="1:23" x14ac:dyDescent="0.25">
      <c r="A43" s="5">
        <v>42</v>
      </c>
      <c r="B43" s="4" t="s">
        <v>194</v>
      </c>
      <c r="C43" s="4" t="s">
        <v>195</v>
      </c>
      <c r="D43" s="4" t="s">
        <v>196</v>
      </c>
      <c r="E43" s="4" t="s">
        <v>23</v>
      </c>
      <c r="F43" s="4" t="s">
        <v>197</v>
      </c>
      <c r="G43" s="4" t="s">
        <v>24</v>
      </c>
      <c r="H43" s="9">
        <v>3500</v>
      </c>
      <c r="I43" s="9">
        <v>0</v>
      </c>
      <c r="J43" s="9">
        <v>420</v>
      </c>
      <c r="K43" s="9">
        <v>3920</v>
      </c>
      <c r="L43" s="4" t="s">
        <v>42</v>
      </c>
      <c r="M43" s="4" t="s">
        <v>61</v>
      </c>
      <c r="N43" s="10">
        <v>919527141458</v>
      </c>
      <c r="O43" s="6">
        <f>VLOOKUP(B43:B176,[1]Sheet1!$B$2:$J$135,9,0)</f>
        <v>3300</v>
      </c>
      <c r="P43" s="6">
        <f>VLOOKUP(B43:B176,[1]Sheet1!$B$2:$K$135,10,0)</f>
        <v>0</v>
      </c>
      <c r="Q43" s="9">
        <v>0</v>
      </c>
      <c r="R43" s="9">
        <v>0</v>
      </c>
      <c r="S43" s="9">
        <v>0</v>
      </c>
      <c r="T43" s="9">
        <v>0</v>
      </c>
      <c r="U43" s="6">
        <f t="shared" si="0"/>
        <v>3300</v>
      </c>
      <c r="V43" s="2">
        <f>VLOOKUP(B43:B176,[1]Sheet1!$B$2:$M$135,12,0)</f>
        <v>33989</v>
      </c>
      <c r="W43" s="3">
        <f>VLOOKUP(B43:B176,[1]Sheet1!$B$2:$N$135,13,0)</f>
        <v>45016</v>
      </c>
    </row>
    <row r="44" spans="1:23" x14ac:dyDescent="0.25">
      <c r="A44" s="5">
        <v>43</v>
      </c>
      <c r="B44" s="2" t="s">
        <v>198</v>
      </c>
      <c r="C44" s="2" t="s">
        <v>99</v>
      </c>
      <c r="D44" s="2" t="s">
        <v>34</v>
      </c>
      <c r="E44" s="2" t="s">
        <v>23</v>
      </c>
      <c r="F44" s="2" t="s">
        <v>199</v>
      </c>
      <c r="G44" s="2" t="s">
        <v>35</v>
      </c>
      <c r="H44" s="6">
        <v>12660</v>
      </c>
      <c r="I44" s="6">
        <v>351</v>
      </c>
      <c r="J44" s="6">
        <v>1561.32</v>
      </c>
      <c r="K44" s="6">
        <v>14572.32</v>
      </c>
      <c r="L44" s="2" t="s">
        <v>200</v>
      </c>
      <c r="M44" s="2" t="s">
        <v>201</v>
      </c>
      <c r="N44" s="7">
        <v>919765381845</v>
      </c>
      <c r="O44" s="6">
        <f>VLOOKUP(B44:B177,[1]Sheet1!$B$2:$J$135,9,0)</f>
        <v>9456</v>
      </c>
      <c r="P44" s="6">
        <f>VLOOKUP(B44:B177,[1]Sheet1!$B$2:$K$135,10,0)</f>
        <v>661</v>
      </c>
      <c r="Q44" s="6">
        <v>0</v>
      </c>
      <c r="R44" s="6">
        <v>0</v>
      </c>
      <c r="S44" s="6">
        <v>0</v>
      </c>
      <c r="T44" s="6">
        <v>0</v>
      </c>
      <c r="U44" s="6">
        <f t="shared" si="0"/>
        <v>10117</v>
      </c>
      <c r="V44" s="2">
        <f>VLOOKUP(B44:B177,[1]Sheet1!$B$2:$M$135,12,0)</f>
        <v>33366</v>
      </c>
      <c r="W44" s="3">
        <f>VLOOKUP(B44:B177,[1]Sheet1!$B$2:$N$135,13,0)</f>
        <v>45016</v>
      </c>
    </row>
    <row r="45" spans="1:23" x14ac:dyDescent="0.25">
      <c r="A45" s="8">
        <v>44</v>
      </c>
      <c r="B45" s="4" t="s">
        <v>202</v>
      </c>
      <c r="C45" s="4" t="s">
        <v>141</v>
      </c>
      <c r="D45" s="4" t="s">
        <v>142</v>
      </c>
      <c r="E45" s="4" t="s">
        <v>23</v>
      </c>
      <c r="F45" s="4" t="s">
        <v>143</v>
      </c>
      <c r="G45" s="4" t="s">
        <v>24</v>
      </c>
      <c r="H45" s="9">
        <v>6250</v>
      </c>
      <c r="I45" s="9">
        <v>0</v>
      </c>
      <c r="J45" s="9">
        <v>750</v>
      </c>
      <c r="K45" s="9">
        <v>7000</v>
      </c>
      <c r="L45" s="4" t="s">
        <v>26</v>
      </c>
      <c r="M45" s="4" t="s">
        <v>27</v>
      </c>
      <c r="N45" s="10">
        <v>919822616620</v>
      </c>
      <c r="O45" s="6">
        <f>VLOOKUP(B45:B178,[1]Sheet1!$B$2:$J$135,9,0)</f>
        <v>4700</v>
      </c>
      <c r="P45" s="6">
        <f>VLOOKUP(B45:B178,[1]Sheet1!$B$2:$K$135,10,0)</f>
        <v>0</v>
      </c>
      <c r="Q45" s="9">
        <v>0</v>
      </c>
      <c r="R45" s="9">
        <v>0</v>
      </c>
      <c r="S45" s="9">
        <v>0</v>
      </c>
      <c r="T45" s="9">
        <v>0</v>
      </c>
      <c r="U45" s="6">
        <f t="shared" si="0"/>
        <v>4700</v>
      </c>
      <c r="V45" s="2">
        <f>VLOOKUP(B45:B178,[1]Sheet1!$B$2:$M$135,12,0)</f>
        <v>32686</v>
      </c>
      <c r="W45" s="3">
        <f>VLOOKUP(B45:B178,[1]Sheet1!$B$2:$N$135,13,0)</f>
        <v>45016</v>
      </c>
    </row>
    <row r="46" spans="1:23" x14ac:dyDescent="0.25">
      <c r="A46" s="5">
        <v>45</v>
      </c>
      <c r="B46" s="2" t="s">
        <v>203</v>
      </c>
      <c r="C46" s="2" t="s">
        <v>204</v>
      </c>
      <c r="D46" s="2" t="s">
        <v>205</v>
      </c>
      <c r="E46" s="2" t="s">
        <v>23</v>
      </c>
      <c r="F46" s="2" t="s">
        <v>206</v>
      </c>
      <c r="G46" s="2" t="s">
        <v>24</v>
      </c>
      <c r="H46" s="6">
        <v>6143</v>
      </c>
      <c r="I46" s="6">
        <v>0</v>
      </c>
      <c r="J46" s="6">
        <v>737.16</v>
      </c>
      <c r="K46" s="6">
        <v>6880.16</v>
      </c>
      <c r="L46" s="2" t="s">
        <v>30</v>
      </c>
      <c r="M46" s="2" t="s">
        <v>207</v>
      </c>
      <c r="N46" s="7">
        <v>918888885613</v>
      </c>
      <c r="O46" s="6">
        <f>VLOOKUP(B46:B179,[1]Sheet1!$B$2:$J$135,9,0)</f>
        <v>5476</v>
      </c>
      <c r="P46" s="6">
        <f>VLOOKUP(B46:B179,[1]Sheet1!$B$2:$K$135,10,0)</f>
        <v>80</v>
      </c>
      <c r="Q46" s="6">
        <v>0</v>
      </c>
      <c r="R46" s="6">
        <v>0</v>
      </c>
      <c r="S46" s="6">
        <v>0</v>
      </c>
      <c r="T46" s="6">
        <v>0</v>
      </c>
      <c r="U46" s="6">
        <f t="shared" si="0"/>
        <v>5556</v>
      </c>
      <c r="V46" s="2">
        <f>VLOOKUP(B46:B179,[1]Sheet1!$B$2:$M$135,12,0)</f>
        <v>33872</v>
      </c>
      <c r="W46" s="3">
        <f>VLOOKUP(B46:B179,[1]Sheet1!$B$2:$N$135,13,0)</f>
        <v>45016</v>
      </c>
    </row>
    <row r="47" spans="1:23" x14ac:dyDescent="0.25">
      <c r="A47" s="5">
        <v>46</v>
      </c>
      <c r="B47" s="4" t="s">
        <v>208</v>
      </c>
      <c r="C47" s="4" t="s">
        <v>209</v>
      </c>
      <c r="D47" s="4" t="s">
        <v>210</v>
      </c>
      <c r="E47" s="4" t="s">
        <v>23</v>
      </c>
      <c r="F47" s="4" t="s">
        <v>211</v>
      </c>
      <c r="G47" s="4" t="s">
        <v>24</v>
      </c>
      <c r="H47" s="9">
        <v>3942</v>
      </c>
      <c r="I47" s="9">
        <v>0</v>
      </c>
      <c r="J47" s="9">
        <v>473.04</v>
      </c>
      <c r="K47" s="9">
        <v>4415.04</v>
      </c>
      <c r="L47" s="4" t="s">
        <v>41</v>
      </c>
      <c r="M47" s="4" t="s">
        <v>49</v>
      </c>
      <c r="N47" s="10">
        <v>918208945271</v>
      </c>
      <c r="O47" s="6">
        <f>VLOOKUP(B47:B180,[1]Sheet1!$B$2:$J$135,9,0)</f>
        <v>3657</v>
      </c>
      <c r="P47" s="6">
        <f>VLOOKUP(B47:B180,[1]Sheet1!$B$2:$K$135,10,0)</f>
        <v>0</v>
      </c>
      <c r="Q47" s="9">
        <v>0</v>
      </c>
      <c r="R47" s="9">
        <v>0</v>
      </c>
      <c r="S47" s="9">
        <v>0</v>
      </c>
      <c r="T47" s="9">
        <v>0</v>
      </c>
      <c r="U47" s="6">
        <f t="shared" si="0"/>
        <v>3657</v>
      </c>
      <c r="V47" s="2">
        <f>VLOOKUP(B47:B180,[1]Sheet1!$B$2:$M$135,12,0)</f>
        <v>34177</v>
      </c>
      <c r="W47" s="3">
        <f>VLOOKUP(B47:B180,[1]Sheet1!$B$2:$N$135,13,0)</f>
        <v>45016</v>
      </c>
    </row>
    <row r="48" spans="1:23" x14ac:dyDescent="0.25">
      <c r="A48" s="8">
        <v>47</v>
      </c>
      <c r="B48" s="2" t="s">
        <v>212</v>
      </c>
      <c r="C48" s="2" t="s">
        <v>99</v>
      </c>
      <c r="D48" s="2" t="s">
        <v>34</v>
      </c>
      <c r="E48" s="2" t="s">
        <v>23</v>
      </c>
      <c r="F48" s="2" t="s">
        <v>213</v>
      </c>
      <c r="G48" s="2" t="s">
        <v>35</v>
      </c>
      <c r="H48" s="6">
        <v>10175</v>
      </c>
      <c r="I48" s="6">
        <v>377</v>
      </c>
      <c r="J48" s="6">
        <v>1266.24</v>
      </c>
      <c r="K48" s="6">
        <v>11818.24</v>
      </c>
      <c r="L48" s="2" t="s">
        <v>214</v>
      </c>
      <c r="M48" s="2" t="s">
        <v>215</v>
      </c>
      <c r="N48" s="7">
        <v>919604657492</v>
      </c>
      <c r="O48" s="6">
        <f>VLOOKUP(B48:B181,[1]Sheet1!$B$2:$J$135,9,0)</f>
        <v>8365</v>
      </c>
      <c r="P48" s="6">
        <f>VLOOKUP(B48:B181,[1]Sheet1!$B$2:$K$135,10,0)</f>
        <v>620</v>
      </c>
      <c r="Q48" s="6">
        <v>0</v>
      </c>
      <c r="R48" s="6">
        <v>0</v>
      </c>
      <c r="S48" s="6">
        <v>0</v>
      </c>
      <c r="T48" s="6">
        <v>0</v>
      </c>
      <c r="U48" s="6">
        <f t="shared" si="0"/>
        <v>8985</v>
      </c>
      <c r="V48" s="2">
        <f>VLOOKUP(B48:B181,[1]Sheet1!$B$2:$M$135,12,0)</f>
        <v>33371</v>
      </c>
      <c r="W48" s="3">
        <f>VLOOKUP(B48:B181,[1]Sheet1!$B$2:$N$135,13,0)</f>
        <v>45016</v>
      </c>
    </row>
    <row r="49" spans="1:23" x14ac:dyDescent="0.25">
      <c r="A49" s="5">
        <v>48</v>
      </c>
      <c r="B49" s="4" t="s">
        <v>216</v>
      </c>
      <c r="C49" s="4" t="s">
        <v>99</v>
      </c>
      <c r="D49" s="4" t="s">
        <v>34</v>
      </c>
      <c r="E49" s="4" t="s">
        <v>23</v>
      </c>
      <c r="F49" s="4" t="s">
        <v>217</v>
      </c>
      <c r="G49" s="4" t="s">
        <v>35</v>
      </c>
      <c r="H49" s="9">
        <v>10980</v>
      </c>
      <c r="I49" s="9">
        <v>700</v>
      </c>
      <c r="J49" s="9">
        <v>1401.6</v>
      </c>
      <c r="K49" s="9">
        <v>13081.6</v>
      </c>
      <c r="L49" s="4" t="s">
        <v>218</v>
      </c>
      <c r="M49" s="4" t="s">
        <v>219</v>
      </c>
      <c r="N49" s="10">
        <v>917709063912</v>
      </c>
      <c r="O49" s="6">
        <f>VLOOKUP(B49:B182,[1]Sheet1!$B$2:$J$135,9,0)</f>
        <v>9048</v>
      </c>
      <c r="P49" s="6">
        <f>VLOOKUP(B49:B182,[1]Sheet1!$B$2:$K$135,10,0)</f>
        <v>700</v>
      </c>
      <c r="Q49" s="9">
        <v>0</v>
      </c>
      <c r="R49" s="9">
        <v>0</v>
      </c>
      <c r="S49" s="9">
        <v>0</v>
      </c>
      <c r="T49" s="9">
        <v>0</v>
      </c>
      <c r="U49" s="6">
        <f t="shared" si="0"/>
        <v>9748</v>
      </c>
      <c r="V49" s="2">
        <f>VLOOKUP(B49:B182,[1]Sheet1!$B$2:$M$135,12,0)</f>
        <v>33547</v>
      </c>
      <c r="W49" s="3">
        <f>VLOOKUP(B49:B182,[1]Sheet1!$B$2:$N$135,13,0)</f>
        <v>45016</v>
      </c>
    </row>
    <row r="50" spans="1:23" x14ac:dyDescent="0.25">
      <c r="A50" s="5">
        <v>49</v>
      </c>
      <c r="B50" s="2" t="s">
        <v>220</v>
      </c>
      <c r="C50" s="2" t="s">
        <v>99</v>
      </c>
      <c r="D50" s="2" t="s">
        <v>34</v>
      </c>
      <c r="E50" s="2" t="s">
        <v>23</v>
      </c>
      <c r="F50" s="2" t="s">
        <v>221</v>
      </c>
      <c r="G50" s="2" t="s">
        <v>35</v>
      </c>
      <c r="H50" s="6">
        <v>11435</v>
      </c>
      <c r="I50" s="6">
        <v>620</v>
      </c>
      <c r="J50" s="6">
        <v>1446.6</v>
      </c>
      <c r="K50" s="6">
        <v>13501.6</v>
      </c>
      <c r="L50" s="2" t="s">
        <v>54</v>
      </c>
      <c r="M50" s="2" t="s">
        <v>37</v>
      </c>
      <c r="N50" s="7">
        <v>919359005464</v>
      </c>
      <c r="O50" s="6">
        <f>VLOOKUP(B50:B183,[1]Sheet1!$B$2:$J$135,9,0)</f>
        <v>9321</v>
      </c>
      <c r="P50" s="6">
        <f>VLOOKUP(B50:B183,[1]Sheet1!$B$2:$K$135,10,0)</f>
        <v>620</v>
      </c>
      <c r="Q50" s="6">
        <v>0</v>
      </c>
      <c r="R50" s="6">
        <v>0</v>
      </c>
      <c r="S50" s="6">
        <v>0</v>
      </c>
      <c r="T50" s="6">
        <v>0</v>
      </c>
      <c r="U50" s="6">
        <f t="shared" si="0"/>
        <v>9941</v>
      </c>
      <c r="V50" s="2">
        <f>VLOOKUP(B50:B183,[1]Sheet1!$B$2:$M$135,12,0)</f>
        <v>33563</v>
      </c>
      <c r="W50" s="3">
        <f>VLOOKUP(B50:B183,[1]Sheet1!$B$2:$N$135,13,0)</f>
        <v>45016</v>
      </c>
    </row>
    <row r="51" spans="1:23" x14ac:dyDescent="0.25">
      <c r="A51" s="8">
        <v>50</v>
      </c>
      <c r="B51" s="4" t="s">
        <v>222</v>
      </c>
      <c r="C51" s="4" t="s">
        <v>99</v>
      </c>
      <c r="D51" s="4" t="s">
        <v>34</v>
      </c>
      <c r="E51" s="4" t="s">
        <v>23</v>
      </c>
      <c r="F51" s="4" t="s">
        <v>223</v>
      </c>
      <c r="G51" s="4" t="s">
        <v>36</v>
      </c>
      <c r="H51" s="9">
        <v>11320</v>
      </c>
      <c r="I51" s="9">
        <v>620</v>
      </c>
      <c r="J51" s="9">
        <v>1432.8</v>
      </c>
      <c r="K51" s="9">
        <v>13372.8</v>
      </c>
      <c r="L51" s="4" t="s">
        <v>59</v>
      </c>
      <c r="M51" s="4" t="s">
        <v>224</v>
      </c>
      <c r="N51" s="10">
        <v>917498930726</v>
      </c>
      <c r="O51" s="6">
        <f>VLOOKUP(B51:B184,[1]Sheet1!$B$2:$J$135,9,0)</f>
        <v>9542</v>
      </c>
      <c r="P51" s="6">
        <f>VLOOKUP(B51:B184,[1]Sheet1!$B$2:$K$135,10,0)</f>
        <v>620</v>
      </c>
      <c r="Q51" s="9">
        <v>0</v>
      </c>
      <c r="R51" s="9">
        <v>0</v>
      </c>
      <c r="S51" s="9">
        <v>0</v>
      </c>
      <c r="T51" s="9">
        <v>0</v>
      </c>
      <c r="U51" s="6">
        <f t="shared" si="0"/>
        <v>10162</v>
      </c>
      <c r="V51" s="2">
        <f>VLOOKUP(B51:B184,[1]Sheet1!$B$2:$M$135,12,0)</f>
        <v>33372</v>
      </c>
      <c r="W51" s="3">
        <f>VLOOKUP(B51:B184,[1]Sheet1!$B$2:$N$135,13,0)</f>
        <v>45016</v>
      </c>
    </row>
    <row r="52" spans="1:23" x14ac:dyDescent="0.25">
      <c r="A52" s="5">
        <v>51</v>
      </c>
      <c r="B52" s="2" t="s">
        <v>225</v>
      </c>
      <c r="C52" s="2" t="s">
        <v>99</v>
      </c>
      <c r="D52" s="2" t="s">
        <v>34</v>
      </c>
      <c r="E52" s="2" t="s">
        <v>23</v>
      </c>
      <c r="F52" s="2" t="s">
        <v>226</v>
      </c>
      <c r="G52" s="2" t="s">
        <v>35</v>
      </c>
      <c r="H52" s="6">
        <v>10210</v>
      </c>
      <c r="I52" s="6">
        <v>620</v>
      </c>
      <c r="J52" s="6">
        <v>1299.5999999999999</v>
      </c>
      <c r="K52" s="6">
        <v>12129.6</v>
      </c>
      <c r="L52" s="2" t="s">
        <v>227</v>
      </c>
      <c r="M52" s="2" t="s">
        <v>228</v>
      </c>
      <c r="N52" s="7">
        <v>919284101071</v>
      </c>
      <c r="O52" s="6">
        <f>VLOOKUP(B52:B185,[1]Sheet1!$B$2:$J$135,9,0)</f>
        <v>7986</v>
      </c>
      <c r="P52" s="6">
        <f>VLOOKUP(B52:B185,[1]Sheet1!$B$2:$K$135,10,0)</f>
        <v>620</v>
      </c>
      <c r="Q52" s="6">
        <v>0</v>
      </c>
      <c r="R52" s="6">
        <v>0</v>
      </c>
      <c r="S52" s="6">
        <v>0</v>
      </c>
      <c r="T52" s="6">
        <v>0</v>
      </c>
      <c r="U52" s="6">
        <f t="shared" si="0"/>
        <v>8606</v>
      </c>
      <c r="V52" s="2">
        <f>VLOOKUP(B52:B185,[1]Sheet1!$B$2:$M$135,12,0)</f>
        <v>33916</v>
      </c>
      <c r="W52" s="3">
        <f>VLOOKUP(B52:B185,[1]Sheet1!$B$2:$N$135,13,0)</f>
        <v>45016</v>
      </c>
    </row>
    <row r="53" spans="1:23" x14ac:dyDescent="0.25">
      <c r="A53" s="5">
        <v>52</v>
      </c>
      <c r="B53" s="4" t="s">
        <v>229</v>
      </c>
      <c r="C53" s="4" t="s">
        <v>190</v>
      </c>
      <c r="D53" s="4" t="s">
        <v>191</v>
      </c>
      <c r="E53" s="4" t="s">
        <v>23</v>
      </c>
      <c r="F53" s="4" t="s">
        <v>230</v>
      </c>
      <c r="G53" s="4" t="s">
        <v>35</v>
      </c>
      <c r="H53" s="9">
        <v>11850</v>
      </c>
      <c r="I53" s="9">
        <v>641</v>
      </c>
      <c r="J53" s="9">
        <v>1498.92</v>
      </c>
      <c r="K53" s="9">
        <v>13989.92</v>
      </c>
      <c r="L53" s="4" t="s">
        <v>42</v>
      </c>
      <c r="M53" s="4" t="s">
        <v>61</v>
      </c>
      <c r="N53" s="10">
        <v>919527141458</v>
      </c>
      <c r="O53" s="6">
        <f>VLOOKUP(B53:B186,[1]Sheet1!$B$2:$J$135,9,0)</f>
        <v>8826</v>
      </c>
      <c r="P53" s="6">
        <f>VLOOKUP(B53:B186,[1]Sheet1!$B$2:$K$135,10,0)</f>
        <v>641</v>
      </c>
      <c r="Q53" s="9">
        <v>0</v>
      </c>
      <c r="R53" s="9">
        <v>0</v>
      </c>
      <c r="S53" s="9">
        <v>0</v>
      </c>
      <c r="T53" s="9">
        <v>0</v>
      </c>
      <c r="U53" s="6">
        <f t="shared" si="0"/>
        <v>9467</v>
      </c>
      <c r="V53" s="2">
        <f>VLOOKUP(B53:B186,[1]Sheet1!$B$2:$M$135,12,0)</f>
        <v>32264</v>
      </c>
      <c r="W53" s="3">
        <f>VLOOKUP(B53:B186,[1]Sheet1!$B$2:$N$135,13,0)</f>
        <v>45016</v>
      </c>
    </row>
    <row r="54" spans="1:23" x14ac:dyDescent="0.25">
      <c r="A54" s="8">
        <v>53</v>
      </c>
      <c r="B54" s="2" t="s">
        <v>231</v>
      </c>
      <c r="C54" s="2" t="s">
        <v>232</v>
      </c>
      <c r="D54" s="2" t="s">
        <v>233</v>
      </c>
      <c r="E54" s="2" t="s">
        <v>23</v>
      </c>
      <c r="F54" s="2" t="s">
        <v>234</v>
      </c>
      <c r="G54" s="2" t="s">
        <v>25</v>
      </c>
      <c r="H54" s="6">
        <v>28050</v>
      </c>
      <c r="I54" s="6">
        <v>585</v>
      </c>
      <c r="J54" s="6">
        <v>3436.2</v>
      </c>
      <c r="K54" s="6">
        <v>32071.200000000001</v>
      </c>
      <c r="L54" s="2" t="s">
        <v>235</v>
      </c>
      <c r="M54" s="2" t="s">
        <v>236</v>
      </c>
      <c r="N54" s="7">
        <v>919373262114</v>
      </c>
      <c r="O54" s="6">
        <f>VLOOKUP(B54:B187,[1]Sheet1!$B$2:$J$135,9,0)</f>
        <v>20400</v>
      </c>
      <c r="P54" s="6">
        <f>VLOOKUP(B54:B187,[1]Sheet1!$B$2:$K$135,10,0)</f>
        <v>585</v>
      </c>
      <c r="Q54" s="6">
        <v>0</v>
      </c>
      <c r="R54" s="6">
        <v>0</v>
      </c>
      <c r="S54" s="6">
        <v>0</v>
      </c>
      <c r="T54" s="6">
        <v>0</v>
      </c>
      <c r="U54" s="6">
        <f t="shared" si="0"/>
        <v>20985</v>
      </c>
      <c r="V54" s="2">
        <f>VLOOKUP(B54:B187,[1]Sheet1!$B$2:$M$135,12,0)</f>
        <v>33139</v>
      </c>
      <c r="W54" s="3">
        <f>VLOOKUP(B54:B187,[1]Sheet1!$B$2:$N$135,13,0)</f>
        <v>45016</v>
      </c>
    </row>
    <row r="55" spans="1:23" x14ac:dyDescent="0.25">
      <c r="A55" s="5">
        <v>54</v>
      </c>
      <c r="B55" s="4" t="s">
        <v>237</v>
      </c>
      <c r="C55" s="4" t="s">
        <v>238</v>
      </c>
      <c r="D55" s="4" t="s">
        <v>239</v>
      </c>
      <c r="E55" s="4" t="s">
        <v>23</v>
      </c>
      <c r="F55" s="4" t="s">
        <v>240</v>
      </c>
      <c r="G55" s="4" t="s">
        <v>241</v>
      </c>
      <c r="H55" s="9">
        <v>9000</v>
      </c>
      <c r="I55" s="9">
        <v>685</v>
      </c>
      <c r="J55" s="9">
        <v>1162.2</v>
      </c>
      <c r="K55" s="9">
        <v>10847.2</v>
      </c>
      <c r="L55" s="4" t="s">
        <v>242</v>
      </c>
      <c r="M55" s="4" t="s">
        <v>243</v>
      </c>
      <c r="N55" s="10">
        <v>917350786987</v>
      </c>
      <c r="O55" s="6">
        <f>VLOOKUP(B55:B188,[1]Sheet1!$B$2:$J$135,9,0)</f>
        <v>8868</v>
      </c>
      <c r="P55" s="6">
        <f>VLOOKUP(B55:B188,[1]Sheet1!$B$2:$K$135,10,0)</f>
        <v>655</v>
      </c>
      <c r="Q55" s="9">
        <v>0</v>
      </c>
      <c r="R55" s="9">
        <v>0</v>
      </c>
      <c r="S55" s="9">
        <v>0</v>
      </c>
      <c r="T55" s="9">
        <v>0</v>
      </c>
      <c r="U55" s="6">
        <f t="shared" si="0"/>
        <v>9523</v>
      </c>
      <c r="V55" s="2">
        <f>VLOOKUP(B55:B188,[1]Sheet1!$B$2:$M$135,12,0)</f>
        <v>29894</v>
      </c>
      <c r="W55" s="3">
        <f>VLOOKUP(B55:B188,[1]Sheet1!$B$2:$N$135,13,0)</f>
        <v>45016</v>
      </c>
    </row>
    <row r="56" spans="1:23" x14ac:dyDescent="0.25">
      <c r="A56" s="5">
        <v>55</v>
      </c>
      <c r="B56" s="2" t="s">
        <v>244</v>
      </c>
      <c r="C56" s="2" t="s">
        <v>245</v>
      </c>
      <c r="D56" s="2" t="s">
        <v>246</v>
      </c>
      <c r="E56" s="2" t="s">
        <v>23</v>
      </c>
      <c r="F56" s="2" t="s">
        <v>247</v>
      </c>
      <c r="G56" s="2" t="s">
        <v>25</v>
      </c>
      <c r="H56" s="6">
        <v>14333</v>
      </c>
      <c r="I56" s="6">
        <v>620</v>
      </c>
      <c r="J56" s="6">
        <v>1794.36</v>
      </c>
      <c r="K56" s="6">
        <v>16747.36</v>
      </c>
      <c r="L56" s="2" t="s">
        <v>57</v>
      </c>
      <c r="M56" s="2" t="s">
        <v>31</v>
      </c>
      <c r="N56" s="7">
        <v>917499996595</v>
      </c>
      <c r="O56" s="6">
        <f>VLOOKUP(B56:B189,[1]Sheet1!$B$2:$J$135,9,0)</f>
        <v>13500</v>
      </c>
      <c r="P56" s="6">
        <f>VLOOKUP(B56:B189,[1]Sheet1!$B$2:$K$135,10,0)</f>
        <v>620</v>
      </c>
      <c r="Q56" s="6">
        <v>0</v>
      </c>
      <c r="R56" s="6">
        <v>0</v>
      </c>
      <c r="S56" s="6">
        <v>0</v>
      </c>
      <c r="T56" s="6">
        <v>0</v>
      </c>
      <c r="U56" s="6">
        <f t="shared" si="0"/>
        <v>14120</v>
      </c>
      <c r="V56" s="2">
        <f>VLOOKUP(B56:B189,[1]Sheet1!$B$2:$M$135,12,0)</f>
        <v>34232</v>
      </c>
      <c r="W56" s="3">
        <f>VLOOKUP(B56:B189,[1]Sheet1!$B$2:$N$135,13,0)</f>
        <v>45016</v>
      </c>
    </row>
    <row r="57" spans="1:23" x14ac:dyDescent="0.25">
      <c r="A57" s="8">
        <v>56</v>
      </c>
      <c r="B57" s="4" t="s">
        <v>248</v>
      </c>
      <c r="C57" s="4" t="s">
        <v>99</v>
      </c>
      <c r="D57" s="4" t="s">
        <v>34</v>
      </c>
      <c r="E57" s="4" t="s">
        <v>23</v>
      </c>
      <c r="F57" s="4" t="s">
        <v>249</v>
      </c>
      <c r="G57" s="4" t="s">
        <v>35</v>
      </c>
      <c r="H57" s="9">
        <v>10000</v>
      </c>
      <c r="I57" s="9">
        <v>620</v>
      </c>
      <c r="J57" s="9">
        <v>1274.4000000000001</v>
      </c>
      <c r="K57" s="9">
        <v>11894.4</v>
      </c>
      <c r="L57" s="4" t="s">
        <v>218</v>
      </c>
      <c r="M57" s="4" t="s">
        <v>250</v>
      </c>
      <c r="N57" s="10">
        <v>918390916000</v>
      </c>
      <c r="O57" s="6">
        <f>VLOOKUP(B57:B190,[1]Sheet1!$B$2:$J$135,9,0)</f>
        <v>7839</v>
      </c>
      <c r="P57" s="6">
        <f>VLOOKUP(B57:B190,[1]Sheet1!$B$2:$K$135,10,0)</f>
        <v>620</v>
      </c>
      <c r="Q57" s="9">
        <v>0</v>
      </c>
      <c r="R57" s="9">
        <v>0</v>
      </c>
      <c r="S57" s="9">
        <v>0</v>
      </c>
      <c r="T57" s="9">
        <v>0</v>
      </c>
      <c r="U57" s="6">
        <f t="shared" si="0"/>
        <v>8459</v>
      </c>
      <c r="V57" s="2">
        <f>VLOOKUP(B57:B190,[1]Sheet1!$B$2:$M$135,12,0)</f>
        <v>34156</v>
      </c>
      <c r="W57" s="3">
        <f>VLOOKUP(B57:B190,[1]Sheet1!$B$2:$N$135,13,0)</f>
        <v>45016</v>
      </c>
    </row>
    <row r="58" spans="1:23" x14ac:dyDescent="0.25">
      <c r="A58" s="5">
        <v>57</v>
      </c>
      <c r="B58" s="2" t="s">
        <v>251</v>
      </c>
      <c r="C58" s="2" t="s">
        <v>141</v>
      </c>
      <c r="D58" s="2" t="s">
        <v>142</v>
      </c>
      <c r="E58" s="2" t="s">
        <v>23</v>
      </c>
      <c r="F58" s="2" t="s">
        <v>143</v>
      </c>
      <c r="G58" s="2" t="s">
        <v>24</v>
      </c>
      <c r="H58" s="6">
        <v>6250</v>
      </c>
      <c r="I58" s="6">
        <v>0</v>
      </c>
      <c r="J58" s="6">
        <v>750</v>
      </c>
      <c r="K58" s="6">
        <v>7000</v>
      </c>
      <c r="L58" s="2" t="s">
        <v>26</v>
      </c>
      <c r="M58" s="2" t="s">
        <v>27</v>
      </c>
      <c r="N58" s="7">
        <v>919822616620</v>
      </c>
      <c r="O58" s="6">
        <f>VLOOKUP(B58:B191,[1]Sheet1!$B$2:$J$135,9,0)</f>
        <v>4700</v>
      </c>
      <c r="P58" s="6">
        <f>VLOOKUP(B58:B191,[1]Sheet1!$B$2:$K$135,10,0)</f>
        <v>0</v>
      </c>
      <c r="Q58" s="6">
        <v>0</v>
      </c>
      <c r="R58" s="6">
        <v>0</v>
      </c>
      <c r="S58" s="6">
        <v>0</v>
      </c>
      <c r="T58" s="6">
        <v>0</v>
      </c>
      <c r="U58" s="6">
        <f t="shared" si="0"/>
        <v>4700</v>
      </c>
      <c r="V58" s="2">
        <f>VLOOKUP(B58:B191,[1]Sheet1!$B$2:$M$135,12,0)</f>
        <v>32687</v>
      </c>
      <c r="W58" s="3">
        <f>VLOOKUP(B58:B191,[1]Sheet1!$B$2:$N$135,13,0)</f>
        <v>45016</v>
      </c>
    </row>
    <row r="59" spans="1:23" x14ac:dyDescent="0.25">
      <c r="A59" s="5">
        <v>58</v>
      </c>
      <c r="B59" s="4" t="s">
        <v>252</v>
      </c>
      <c r="C59" s="4" t="s">
        <v>99</v>
      </c>
      <c r="D59" s="4" t="s">
        <v>34</v>
      </c>
      <c r="E59" s="4" t="s">
        <v>23</v>
      </c>
      <c r="F59" s="4" t="s">
        <v>253</v>
      </c>
      <c r="G59" s="4" t="s">
        <v>35</v>
      </c>
      <c r="H59" s="9">
        <v>10000</v>
      </c>
      <c r="I59" s="9">
        <v>540</v>
      </c>
      <c r="J59" s="9">
        <v>1264.8</v>
      </c>
      <c r="K59" s="9">
        <v>11804.8</v>
      </c>
      <c r="L59" s="4" t="s">
        <v>41</v>
      </c>
      <c r="M59" s="4" t="s">
        <v>49</v>
      </c>
      <c r="N59" s="10">
        <v>918208945271</v>
      </c>
      <c r="O59" s="6">
        <f>VLOOKUP(B59:B192,[1]Sheet1!$B$2:$J$135,9,0)</f>
        <v>7545</v>
      </c>
      <c r="P59" s="6">
        <f>VLOOKUP(B59:B192,[1]Sheet1!$B$2:$K$135,10,0)</f>
        <v>540</v>
      </c>
      <c r="Q59" s="9">
        <v>0</v>
      </c>
      <c r="R59" s="9">
        <v>0</v>
      </c>
      <c r="S59" s="9">
        <v>0</v>
      </c>
      <c r="T59" s="9">
        <v>0</v>
      </c>
      <c r="U59" s="6">
        <f t="shared" si="0"/>
        <v>8085</v>
      </c>
      <c r="V59" s="2">
        <f>VLOOKUP(B59:B192,[1]Sheet1!$B$2:$M$135,12,0)</f>
        <v>33476</v>
      </c>
      <c r="W59" s="3">
        <f>VLOOKUP(B59:B192,[1]Sheet1!$B$2:$N$135,13,0)</f>
        <v>45016</v>
      </c>
    </row>
    <row r="60" spans="1:23" x14ac:dyDescent="0.25">
      <c r="A60" s="8">
        <v>59</v>
      </c>
      <c r="B60" s="2" t="s">
        <v>254</v>
      </c>
      <c r="C60" s="2" t="s">
        <v>99</v>
      </c>
      <c r="D60" s="2" t="s">
        <v>34</v>
      </c>
      <c r="E60" s="2" t="s">
        <v>23</v>
      </c>
      <c r="F60" s="2" t="s">
        <v>255</v>
      </c>
      <c r="G60" s="2" t="s">
        <v>35</v>
      </c>
      <c r="H60" s="6">
        <v>12065</v>
      </c>
      <c r="I60" s="6">
        <v>620</v>
      </c>
      <c r="J60" s="6">
        <v>1522.2</v>
      </c>
      <c r="K60" s="6">
        <v>14207.2</v>
      </c>
      <c r="L60" s="2" t="s">
        <v>28</v>
      </c>
      <c r="M60" s="2" t="s">
        <v>29</v>
      </c>
      <c r="N60" s="7">
        <v>919767998861</v>
      </c>
      <c r="O60" s="6">
        <f>VLOOKUP(B60:B193,[1]Sheet1!$B$2:$J$135,9,0)</f>
        <v>9909</v>
      </c>
      <c r="P60" s="6">
        <f>VLOOKUP(B60:B193,[1]Sheet1!$B$2:$K$135,10,0)</f>
        <v>620</v>
      </c>
      <c r="Q60" s="6">
        <v>0</v>
      </c>
      <c r="R60" s="6">
        <v>0</v>
      </c>
      <c r="S60" s="6">
        <v>0</v>
      </c>
      <c r="T60" s="6">
        <v>0</v>
      </c>
      <c r="U60" s="6">
        <f t="shared" si="0"/>
        <v>10529</v>
      </c>
      <c r="V60" s="2">
        <f>VLOOKUP(B60:B193,[1]Sheet1!$B$2:$M$135,12,0)</f>
        <v>33899</v>
      </c>
      <c r="W60" s="3">
        <f>VLOOKUP(B60:B193,[1]Sheet1!$B$2:$N$135,13,0)</f>
        <v>45016</v>
      </c>
    </row>
    <row r="61" spans="1:23" x14ac:dyDescent="0.25">
      <c r="A61" s="5">
        <v>60</v>
      </c>
      <c r="B61" s="4" t="s">
        <v>256</v>
      </c>
      <c r="C61" s="4" t="s">
        <v>99</v>
      </c>
      <c r="D61" s="4" t="s">
        <v>34</v>
      </c>
      <c r="E61" s="4" t="s">
        <v>23</v>
      </c>
      <c r="F61" s="4" t="s">
        <v>257</v>
      </c>
      <c r="G61" s="4" t="s">
        <v>35</v>
      </c>
      <c r="H61" s="9">
        <v>10420</v>
      </c>
      <c r="I61" s="9">
        <v>620</v>
      </c>
      <c r="J61" s="9">
        <v>1324.8</v>
      </c>
      <c r="K61" s="9">
        <v>12364.8</v>
      </c>
      <c r="L61" s="4" t="s">
        <v>258</v>
      </c>
      <c r="M61" s="4" t="s">
        <v>259</v>
      </c>
      <c r="N61" s="10">
        <v>919822455566</v>
      </c>
      <c r="O61" s="6">
        <f>VLOOKUP(B61:B194,[1]Sheet1!$B$2:$J$135,9,0)</f>
        <v>8312</v>
      </c>
      <c r="P61" s="6">
        <f>VLOOKUP(B61:B194,[1]Sheet1!$B$2:$K$135,10,0)</f>
        <v>620</v>
      </c>
      <c r="Q61" s="9">
        <v>0</v>
      </c>
      <c r="R61" s="9">
        <v>0</v>
      </c>
      <c r="S61" s="9">
        <v>0</v>
      </c>
      <c r="T61" s="9">
        <v>0</v>
      </c>
      <c r="U61" s="6">
        <f t="shared" si="0"/>
        <v>8932</v>
      </c>
      <c r="V61" s="2">
        <f>VLOOKUP(B61:B194,[1]Sheet1!$B$2:$M$135,12,0)</f>
        <v>33219</v>
      </c>
      <c r="W61" s="3">
        <f>VLOOKUP(B61:B194,[1]Sheet1!$B$2:$N$135,13,0)</f>
        <v>45016</v>
      </c>
    </row>
    <row r="62" spans="1:23" x14ac:dyDescent="0.25">
      <c r="A62" s="5">
        <v>61</v>
      </c>
      <c r="B62" s="2" t="s">
        <v>260</v>
      </c>
      <c r="C62" s="2" t="s">
        <v>99</v>
      </c>
      <c r="D62" s="2" t="s">
        <v>34</v>
      </c>
      <c r="E62" s="2" t="s">
        <v>23</v>
      </c>
      <c r="F62" s="2" t="s">
        <v>261</v>
      </c>
      <c r="G62" s="2" t="s">
        <v>35</v>
      </c>
      <c r="H62" s="6">
        <v>10000</v>
      </c>
      <c r="I62" s="6">
        <v>620</v>
      </c>
      <c r="J62" s="6">
        <v>1274.4000000000001</v>
      </c>
      <c r="K62" s="6">
        <v>11894.4</v>
      </c>
      <c r="L62" s="2" t="s">
        <v>262</v>
      </c>
      <c r="M62" s="2" t="s">
        <v>263</v>
      </c>
      <c r="N62" s="7">
        <v>919561677468</v>
      </c>
      <c r="O62" s="6">
        <f>VLOOKUP(B62:B195,[1]Sheet1!$B$2:$J$135,9,0)</f>
        <v>8139</v>
      </c>
      <c r="P62" s="6">
        <f>VLOOKUP(B62:B195,[1]Sheet1!$B$2:$K$135,10,0)</f>
        <v>620</v>
      </c>
      <c r="Q62" s="6">
        <v>0</v>
      </c>
      <c r="R62" s="6">
        <v>0</v>
      </c>
      <c r="S62" s="6">
        <v>0</v>
      </c>
      <c r="T62" s="6">
        <v>0</v>
      </c>
      <c r="U62" s="6">
        <f t="shared" si="0"/>
        <v>8759</v>
      </c>
      <c r="V62" s="2">
        <f>VLOOKUP(B62:B195,[1]Sheet1!$B$2:$M$135,12,0)</f>
        <v>32815</v>
      </c>
      <c r="W62" s="3">
        <f>VLOOKUP(B62:B195,[1]Sheet1!$B$2:$N$135,13,0)</f>
        <v>45016</v>
      </c>
    </row>
    <row r="63" spans="1:23" x14ac:dyDescent="0.25">
      <c r="A63" s="8">
        <v>62</v>
      </c>
      <c r="B63" s="4" t="s">
        <v>264</v>
      </c>
      <c r="C63" s="4" t="s">
        <v>99</v>
      </c>
      <c r="D63" s="4" t="s">
        <v>34</v>
      </c>
      <c r="E63" s="4" t="s">
        <v>23</v>
      </c>
      <c r="F63" s="4" t="s">
        <v>265</v>
      </c>
      <c r="G63" s="4" t="s">
        <v>35</v>
      </c>
      <c r="H63" s="9">
        <v>10735</v>
      </c>
      <c r="I63" s="9">
        <v>620</v>
      </c>
      <c r="J63" s="9">
        <v>1362.6</v>
      </c>
      <c r="K63" s="9">
        <v>12717.6</v>
      </c>
      <c r="L63" s="4" t="s">
        <v>214</v>
      </c>
      <c r="M63" s="4" t="s">
        <v>266</v>
      </c>
      <c r="N63" s="10">
        <v>919604657492</v>
      </c>
      <c r="O63" s="6">
        <f>VLOOKUP(B63:B196,[1]Sheet1!$B$2:$J$135,9,0)</f>
        <v>9909</v>
      </c>
      <c r="P63" s="6">
        <f>VLOOKUP(B63:B196,[1]Sheet1!$B$2:$K$135,10,0)</f>
        <v>620</v>
      </c>
      <c r="Q63" s="9">
        <v>0</v>
      </c>
      <c r="R63" s="9">
        <v>0</v>
      </c>
      <c r="S63" s="9">
        <v>0</v>
      </c>
      <c r="T63" s="9">
        <v>0</v>
      </c>
      <c r="U63" s="6">
        <f t="shared" si="0"/>
        <v>10529</v>
      </c>
      <c r="V63" s="2">
        <f>VLOOKUP(B63:B196,[1]Sheet1!$B$2:$M$135,12,0)</f>
        <v>33133</v>
      </c>
      <c r="W63" s="3">
        <f>VLOOKUP(B63:B196,[1]Sheet1!$B$2:$N$135,13,0)</f>
        <v>45016</v>
      </c>
    </row>
    <row r="64" spans="1:23" x14ac:dyDescent="0.25">
      <c r="A64" s="5">
        <v>63</v>
      </c>
      <c r="B64" s="2" t="s">
        <v>267</v>
      </c>
      <c r="C64" s="2" t="s">
        <v>99</v>
      </c>
      <c r="D64" s="2" t="s">
        <v>34</v>
      </c>
      <c r="E64" s="2" t="s">
        <v>23</v>
      </c>
      <c r="F64" s="2" t="s">
        <v>268</v>
      </c>
      <c r="G64" s="2" t="s">
        <v>35</v>
      </c>
      <c r="H64" s="6">
        <v>11400</v>
      </c>
      <c r="I64" s="6">
        <v>620</v>
      </c>
      <c r="J64" s="6">
        <v>1442.4</v>
      </c>
      <c r="K64" s="6">
        <v>13462.4</v>
      </c>
      <c r="L64" s="2" t="s">
        <v>269</v>
      </c>
      <c r="M64" s="2" t="s">
        <v>270</v>
      </c>
      <c r="N64" s="7">
        <v>919611950628</v>
      </c>
      <c r="O64" s="6">
        <f>VLOOKUP(B64:B197,[1]Sheet1!$B$2:$J$135,9,0)</f>
        <v>9142</v>
      </c>
      <c r="P64" s="6">
        <f>VLOOKUP(B64:B197,[1]Sheet1!$B$2:$K$135,10,0)</f>
        <v>620</v>
      </c>
      <c r="Q64" s="6">
        <v>0</v>
      </c>
      <c r="R64" s="6">
        <v>0</v>
      </c>
      <c r="S64" s="6">
        <v>0</v>
      </c>
      <c r="T64" s="6">
        <v>0</v>
      </c>
      <c r="U64" s="6">
        <f t="shared" si="0"/>
        <v>9762</v>
      </c>
      <c r="V64" s="2">
        <f>VLOOKUP(B64:B197,[1]Sheet1!$B$2:$M$135,12,0)</f>
        <v>34354</v>
      </c>
      <c r="W64" s="3">
        <f>VLOOKUP(B64:B197,[1]Sheet1!$B$2:$N$135,13,0)</f>
        <v>45016</v>
      </c>
    </row>
    <row r="65" spans="1:23" x14ac:dyDescent="0.25">
      <c r="A65" s="5">
        <v>64</v>
      </c>
      <c r="B65" s="4" t="s">
        <v>271</v>
      </c>
      <c r="C65" s="4" t="s">
        <v>99</v>
      </c>
      <c r="D65" s="4" t="s">
        <v>34</v>
      </c>
      <c r="E65" s="4" t="s">
        <v>23</v>
      </c>
      <c r="F65" s="4" t="s">
        <v>272</v>
      </c>
      <c r="G65" s="4" t="s">
        <v>35</v>
      </c>
      <c r="H65" s="9">
        <v>10560</v>
      </c>
      <c r="I65" s="9">
        <v>620</v>
      </c>
      <c r="J65" s="9">
        <v>1341.6</v>
      </c>
      <c r="K65" s="9">
        <v>12521.6</v>
      </c>
      <c r="L65" s="4" t="s">
        <v>41</v>
      </c>
      <c r="M65" s="4" t="s">
        <v>273</v>
      </c>
      <c r="N65" s="10">
        <v>919665826130</v>
      </c>
      <c r="O65" s="6">
        <f>VLOOKUP(B65:B198,[1]Sheet1!$B$2:$J$135,9,0)</f>
        <v>8196</v>
      </c>
      <c r="P65" s="6">
        <f>VLOOKUP(B65:B198,[1]Sheet1!$B$2:$K$135,10,0)</f>
        <v>620</v>
      </c>
      <c r="Q65" s="9">
        <v>0</v>
      </c>
      <c r="R65" s="9">
        <v>0</v>
      </c>
      <c r="S65" s="9">
        <v>0</v>
      </c>
      <c r="T65" s="9">
        <v>0</v>
      </c>
      <c r="U65" s="6">
        <f t="shared" si="0"/>
        <v>8816</v>
      </c>
      <c r="V65" s="2">
        <f>VLOOKUP(B65:B198,[1]Sheet1!$B$2:$M$135,12,0)</f>
        <v>34405</v>
      </c>
      <c r="W65" s="3">
        <f>VLOOKUP(B65:B198,[1]Sheet1!$B$2:$N$135,13,0)</f>
        <v>45016</v>
      </c>
    </row>
    <row r="66" spans="1:23" x14ac:dyDescent="0.25">
      <c r="A66" s="8">
        <v>65</v>
      </c>
      <c r="B66" s="2" t="s">
        <v>274</v>
      </c>
      <c r="C66" s="2" t="s">
        <v>275</v>
      </c>
      <c r="D66" s="2" t="s">
        <v>239</v>
      </c>
      <c r="E66" s="2" t="s">
        <v>23</v>
      </c>
      <c r="F66" s="2" t="s">
        <v>240</v>
      </c>
      <c r="G66" s="2" t="s">
        <v>24</v>
      </c>
      <c r="H66" s="6">
        <v>5950</v>
      </c>
      <c r="I66" s="6">
        <v>0</v>
      </c>
      <c r="J66" s="6">
        <v>714</v>
      </c>
      <c r="K66" s="6">
        <v>6664</v>
      </c>
      <c r="L66" s="2" t="s">
        <v>94</v>
      </c>
      <c r="M66" s="2" t="s">
        <v>276</v>
      </c>
      <c r="N66" s="7">
        <v>919130546380</v>
      </c>
      <c r="O66" s="6">
        <f>VLOOKUP(B66:B199,[1]Sheet1!$B$2:$J$135,9,0)</f>
        <v>4700</v>
      </c>
      <c r="P66" s="6">
        <f>VLOOKUP(B66:B199,[1]Sheet1!$B$2:$K$135,10,0)</f>
        <v>0</v>
      </c>
      <c r="Q66" s="6">
        <v>0</v>
      </c>
      <c r="R66" s="6">
        <v>0</v>
      </c>
      <c r="S66" s="6">
        <v>0</v>
      </c>
      <c r="T66" s="6">
        <v>0</v>
      </c>
      <c r="U66" s="6">
        <f t="shared" si="0"/>
        <v>4700</v>
      </c>
      <c r="V66" s="2">
        <f>VLOOKUP(B66:B199,[1]Sheet1!$B$2:$M$135,12,0)</f>
        <v>29897</v>
      </c>
      <c r="W66" s="3">
        <f>VLOOKUP(B66:B199,[1]Sheet1!$B$2:$N$135,13,0)</f>
        <v>45016</v>
      </c>
    </row>
    <row r="67" spans="1:23" x14ac:dyDescent="0.25">
      <c r="A67" s="5">
        <v>66</v>
      </c>
      <c r="B67" s="4" t="s">
        <v>277</v>
      </c>
      <c r="C67" s="4" t="s">
        <v>278</v>
      </c>
      <c r="D67" s="4" t="s">
        <v>210</v>
      </c>
      <c r="E67" s="4" t="s">
        <v>23</v>
      </c>
      <c r="F67" s="4" t="s">
        <v>279</v>
      </c>
      <c r="G67" s="4" t="s">
        <v>24</v>
      </c>
      <c r="H67" s="9">
        <v>5950</v>
      </c>
      <c r="I67" s="9">
        <v>0</v>
      </c>
      <c r="J67" s="9">
        <v>714</v>
      </c>
      <c r="K67" s="9">
        <v>6664</v>
      </c>
      <c r="L67" s="4" t="s">
        <v>43</v>
      </c>
      <c r="M67" s="4" t="s">
        <v>44</v>
      </c>
      <c r="N67" s="10">
        <v>918888308821</v>
      </c>
      <c r="O67" s="6">
        <f>VLOOKUP(B67:B200,[1]Sheet1!$B$2:$J$135,9,0)</f>
        <v>4700</v>
      </c>
      <c r="P67" s="6">
        <f>VLOOKUP(B67:B200,[1]Sheet1!$B$2:$K$135,10,0)</f>
        <v>0</v>
      </c>
      <c r="Q67" s="9">
        <v>0</v>
      </c>
      <c r="R67" s="9">
        <v>0</v>
      </c>
      <c r="S67" s="9">
        <v>0</v>
      </c>
      <c r="T67" s="9">
        <v>0</v>
      </c>
      <c r="U67" s="6">
        <f t="shared" ref="U67:U130" si="1">O67+P67</f>
        <v>4700</v>
      </c>
      <c r="V67" s="2">
        <f>VLOOKUP(B67:B200,[1]Sheet1!$B$2:$M$135,12,0)</f>
        <v>32309</v>
      </c>
      <c r="W67" s="3">
        <f>VLOOKUP(B67:B200,[1]Sheet1!$B$2:$N$135,13,0)</f>
        <v>45016</v>
      </c>
    </row>
    <row r="68" spans="1:23" x14ac:dyDescent="0.25">
      <c r="A68" s="5">
        <v>67</v>
      </c>
      <c r="B68" s="2" t="s">
        <v>280</v>
      </c>
      <c r="C68" s="2" t="s">
        <v>141</v>
      </c>
      <c r="D68" s="2" t="s">
        <v>142</v>
      </c>
      <c r="E68" s="2" t="s">
        <v>23</v>
      </c>
      <c r="F68" s="2" t="s">
        <v>143</v>
      </c>
      <c r="G68" s="2" t="s">
        <v>24</v>
      </c>
      <c r="H68" s="6">
        <v>6250</v>
      </c>
      <c r="I68" s="6">
        <v>0</v>
      </c>
      <c r="J68" s="6">
        <v>750</v>
      </c>
      <c r="K68" s="6">
        <v>7000</v>
      </c>
      <c r="L68" s="2" t="s">
        <v>26</v>
      </c>
      <c r="M68" s="2" t="s">
        <v>27</v>
      </c>
      <c r="N68" s="7">
        <v>919822616620</v>
      </c>
      <c r="O68" s="6">
        <f>VLOOKUP(B68:B201,[1]Sheet1!$B$2:$J$135,9,0)</f>
        <v>4700</v>
      </c>
      <c r="P68" s="6">
        <f>VLOOKUP(B68:B201,[1]Sheet1!$B$2:$K$135,10,0)</f>
        <v>0</v>
      </c>
      <c r="Q68" s="6">
        <v>0</v>
      </c>
      <c r="R68" s="6">
        <v>0</v>
      </c>
      <c r="S68" s="6">
        <v>0</v>
      </c>
      <c r="T68" s="6">
        <v>0</v>
      </c>
      <c r="U68" s="6">
        <f t="shared" si="1"/>
        <v>4700</v>
      </c>
      <c r="V68" s="2">
        <f>VLOOKUP(B68:B201,[1]Sheet1!$B$2:$M$135,12,0)</f>
        <v>32690</v>
      </c>
      <c r="W68" s="3">
        <f>VLOOKUP(B68:B201,[1]Sheet1!$B$2:$N$135,13,0)</f>
        <v>45016</v>
      </c>
    </row>
    <row r="69" spans="1:23" x14ac:dyDescent="0.25">
      <c r="A69" s="8">
        <v>68</v>
      </c>
      <c r="B69" s="4" t="s">
        <v>281</v>
      </c>
      <c r="C69" s="4" t="s">
        <v>190</v>
      </c>
      <c r="D69" s="4" t="s">
        <v>191</v>
      </c>
      <c r="E69" s="4" t="s">
        <v>23</v>
      </c>
      <c r="F69" s="4" t="s">
        <v>282</v>
      </c>
      <c r="G69" s="4" t="s">
        <v>35</v>
      </c>
      <c r="H69" s="9">
        <v>10450</v>
      </c>
      <c r="I69" s="9">
        <v>620</v>
      </c>
      <c r="J69" s="9">
        <v>1328.4</v>
      </c>
      <c r="K69" s="9">
        <v>12398.4</v>
      </c>
      <c r="L69" s="4" t="s">
        <v>42</v>
      </c>
      <c r="M69" s="4" t="s">
        <v>61</v>
      </c>
      <c r="N69" s="10">
        <v>919527141458</v>
      </c>
      <c r="O69" s="6">
        <f>VLOOKUP(B69:B202,[1]Sheet1!$B$2:$J$135,9,0)</f>
        <v>8355</v>
      </c>
      <c r="P69" s="6">
        <f>VLOOKUP(B69:B202,[1]Sheet1!$B$2:$K$135,10,0)</f>
        <v>620</v>
      </c>
      <c r="Q69" s="9">
        <v>0</v>
      </c>
      <c r="R69" s="9">
        <v>0</v>
      </c>
      <c r="S69" s="9">
        <v>0</v>
      </c>
      <c r="T69" s="9">
        <v>0</v>
      </c>
      <c r="U69" s="6">
        <f t="shared" si="1"/>
        <v>8975</v>
      </c>
      <c r="V69" s="2">
        <f>VLOOKUP(B69:B202,[1]Sheet1!$B$2:$M$135,12,0)</f>
        <v>33609</v>
      </c>
      <c r="W69" s="3">
        <f>VLOOKUP(B69:B202,[1]Sheet1!$B$2:$N$135,13,0)</f>
        <v>45016</v>
      </c>
    </row>
    <row r="70" spans="1:23" x14ac:dyDescent="0.25">
      <c r="A70" s="5">
        <v>69</v>
      </c>
      <c r="B70" s="2" t="s">
        <v>283</v>
      </c>
      <c r="C70" s="2" t="s">
        <v>284</v>
      </c>
      <c r="D70" s="2" t="s">
        <v>285</v>
      </c>
      <c r="E70" s="2" t="s">
        <v>23</v>
      </c>
      <c r="F70" s="2" t="s">
        <v>286</v>
      </c>
      <c r="G70" s="2" t="s">
        <v>172</v>
      </c>
      <c r="H70" s="6">
        <v>7500</v>
      </c>
      <c r="I70" s="6">
        <v>310</v>
      </c>
      <c r="J70" s="6">
        <v>937.2</v>
      </c>
      <c r="K70" s="6">
        <v>8747.2000000000007</v>
      </c>
      <c r="L70" s="2" t="s">
        <v>287</v>
      </c>
      <c r="M70" s="2" t="s">
        <v>288</v>
      </c>
      <c r="N70" s="7">
        <v>918087334978</v>
      </c>
      <c r="O70" s="6">
        <f>VLOOKUP(B70:B203,[1]Sheet1!$B$2:$J$135,9,0)</f>
        <v>9663</v>
      </c>
      <c r="P70" s="6">
        <f>VLOOKUP(B70:B203,[1]Sheet1!$B$2:$K$135,10,0)</f>
        <v>620</v>
      </c>
      <c r="Q70" s="6">
        <v>0</v>
      </c>
      <c r="R70" s="6">
        <v>0</v>
      </c>
      <c r="S70" s="6">
        <v>0</v>
      </c>
      <c r="T70" s="6">
        <v>0</v>
      </c>
      <c r="U70" s="6">
        <f t="shared" si="1"/>
        <v>10283</v>
      </c>
      <c r="V70" s="2">
        <f>VLOOKUP(B70:B203,[1]Sheet1!$B$2:$M$135,12,0)</f>
        <v>29586</v>
      </c>
      <c r="W70" s="3">
        <f>VLOOKUP(B70:B203,[1]Sheet1!$B$2:$N$135,13,0)</f>
        <v>45016</v>
      </c>
    </row>
    <row r="71" spans="1:23" x14ac:dyDescent="0.25">
      <c r="A71" s="5">
        <v>70</v>
      </c>
      <c r="B71" s="4" t="s">
        <v>289</v>
      </c>
      <c r="C71" s="4" t="s">
        <v>290</v>
      </c>
      <c r="D71" s="4" t="s">
        <v>233</v>
      </c>
      <c r="E71" s="4" t="s">
        <v>23</v>
      </c>
      <c r="F71" s="4" t="s">
        <v>234</v>
      </c>
      <c r="G71" s="4" t="s">
        <v>25</v>
      </c>
      <c r="H71" s="9">
        <v>8850</v>
      </c>
      <c r="I71" s="9">
        <v>120</v>
      </c>
      <c r="J71" s="9">
        <v>1076.4000000000001</v>
      </c>
      <c r="K71" s="9">
        <v>10046.4</v>
      </c>
      <c r="L71" s="4" t="s">
        <v>235</v>
      </c>
      <c r="M71" s="4" t="s">
        <v>236</v>
      </c>
      <c r="N71" s="10">
        <v>919373262114</v>
      </c>
      <c r="O71" s="6">
        <f>VLOOKUP(B71:B204,[1]Sheet1!$B$2:$J$135,9,0)</f>
        <v>8050</v>
      </c>
      <c r="P71" s="6">
        <f>VLOOKUP(B71:B204,[1]Sheet1!$B$2:$K$135,10,0)</f>
        <v>120</v>
      </c>
      <c r="Q71" s="9">
        <v>0</v>
      </c>
      <c r="R71" s="9">
        <v>0</v>
      </c>
      <c r="S71" s="9">
        <v>0</v>
      </c>
      <c r="T71" s="9">
        <v>0</v>
      </c>
      <c r="U71" s="6">
        <f t="shared" si="1"/>
        <v>8170</v>
      </c>
      <c r="V71" s="2">
        <f>VLOOKUP(B71:B204,[1]Sheet1!$B$2:$M$135,12,0)</f>
        <v>33140</v>
      </c>
      <c r="W71" s="3">
        <f>VLOOKUP(B71:B204,[1]Sheet1!$B$2:$N$135,13,0)</f>
        <v>45016</v>
      </c>
    </row>
    <row r="72" spans="1:23" x14ac:dyDescent="0.25">
      <c r="A72" s="8">
        <v>71</v>
      </c>
      <c r="B72" s="2" t="s">
        <v>291</v>
      </c>
      <c r="C72" s="2" t="s">
        <v>99</v>
      </c>
      <c r="D72" s="2" t="s">
        <v>34</v>
      </c>
      <c r="E72" s="2" t="s">
        <v>23</v>
      </c>
      <c r="F72" s="2" t="s">
        <v>292</v>
      </c>
      <c r="G72" s="2" t="s">
        <v>293</v>
      </c>
      <c r="H72" s="6">
        <v>16750</v>
      </c>
      <c r="I72" s="6">
        <v>620</v>
      </c>
      <c r="J72" s="6">
        <v>2084.4</v>
      </c>
      <c r="K72" s="6">
        <v>19454.400000000001</v>
      </c>
      <c r="L72" s="2" t="s">
        <v>242</v>
      </c>
      <c r="M72" s="2" t="s">
        <v>294</v>
      </c>
      <c r="N72" s="7">
        <v>917350786987</v>
      </c>
      <c r="O72" s="6">
        <f>VLOOKUP(B72:B205,[1]Sheet1!$B$2:$J$135,9,0)</f>
        <v>13500</v>
      </c>
      <c r="P72" s="6">
        <f>VLOOKUP(B72:B205,[1]Sheet1!$B$2:$K$135,10,0)</f>
        <v>620</v>
      </c>
      <c r="Q72" s="6">
        <v>0</v>
      </c>
      <c r="R72" s="6">
        <v>0</v>
      </c>
      <c r="S72" s="6">
        <v>0</v>
      </c>
      <c r="T72" s="6">
        <v>0</v>
      </c>
      <c r="U72" s="6">
        <f t="shared" si="1"/>
        <v>14120</v>
      </c>
      <c r="V72" s="2">
        <f>VLOOKUP(B72:B205,[1]Sheet1!$B$2:$M$135,12,0)</f>
        <v>34481</v>
      </c>
      <c r="W72" s="3">
        <f>VLOOKUP(B72:B205,[1]Sheet1!$B$2:$N$135,13,0)</f>
        <v>45016</v>
      </c>
    </row>
    <row r="73" spans="1:23" x14ac:dyDescent="0.25">
      <c r="A73" s="5">
        <v>72</v>
      </c>
      <c r="B73" s="4" t="s">
        <v>295</v>
      </c>
      <c r="C73" s="4" t="s">
        <v>99</v>
      </c>
      <c r="D73" s="4" t="s">
        <v>34</v>
      </c>
      <c r="E73" s="4" t="s">
        <v>23</v>
      </c>
      <c r="F73" s="4" t="s">
        <v>296</v>
      </c>
      <c r="G73" s="4" t="s">
        <v>293</v>
      </c>
      <c r="H73" s="9">
        <v>16750</v>
      </c>
      <c r="I73" s="9">
        <v>580</v>
      </c>
      <c r="J73" s="9">
        <v>2079.6</v>
      </c>
      <c r="K73" s="9">
        <v>19409.599999999999</v>
      </c>
      <c r="L73" s="4" t="s">
        <v>41</v>
      </c>
      <c r="M73" s="4" t="s">
        <v>49</v>
      </c>
      <c r="N73" s="10">
        <v>918208945271</v>
      </c>
      <c r="O73" s="6">
        <f>VLOOKUP(B73:B206,[1]Sheet1!$B$2:$J$135,9,0)</f>
        <v>13500</v>
      </c>
      <c r="P73" s="6">
        <f>VLOOKUP(B73:B206,[1]Sheet1!$B$2:$K$135,10,0)</f>
        <v>580</v>
      </c>
      <c r="Q73" s="9">
        <v>0</v>
      </c>
      <c r="R73" s="9">
        <v>0</v>
      </c>
      <c r="S73" s="9">
        <v>0</v>
      </c>
      <c r="T73" s="9">
        <v>0</v>
      </c>
      <c r="U73" s="6">
        <f t="shared" si="1"/>
        <v>14080</v>
      </c>
      <c r="V73" s="2">
        <f>VLOOKUP(B73:B206,[1]Sheet1!$B$2:$M$135,12,0)</f>
        <v>34479</v>
      </c>
      <c r="W73" s="3">
        <f>VLOOKUP(B73:B206,[1]Sheet1!$B$2:$N$135,13,0)</f>
        <v>45016</v>
      </c>
    </row>
    <row r="74" spans="1:23" x14ac:dyDescent="0.25">
      <c r="A74" s="5">
        <v>73</v>
      </c>
      <c r="B74" s="2" t="s">
        <v>297</v>
      </c>
      <c r="C74" s="2" t="s">
        <v>99</v>
      </c>
      <c r="D74" s="2" t="s">
        <v>34</v>
      </c>
      <c r="E74" s="2" t="s">
        <v>23</v>
      </c>
      <c r="F74" s="2" t="s">
        <v>298</v>
      </c>
      <c r="G74" s="2" t="s">
        <v>293</v>
      </c>
      <c r="H74" s="6">
        <v>16750</v>
      </c>
      <c r="I74" s="6">
        <v>620</v>
      </c>
      <c r="J74" s="6">
        <v>2084.4</v>
      </c>
      <c r="K74" s="6">
        <v>19454.400000000001</v>
      </c>
      <c r="L74" s="2" t="s">
        <v>94</v>
      </c>
      <c r="M74" s="2" t="s">
        <v>95</v>
      </c>
      <c r="N74" s="7">
        <v>919130546380</v>
      </c>
      <c r="O74" s="6">
        <f>VLOOKUP(B74:B207,[1]Sheet1!$B$2:$J$135,9,0)</f>
        <v>13500</v>
      </c>
      <c r="P74" s="6">
        <f>VLOOKUP(B74:B207,[1]Sheet1!$B$2:$K$135,10,0)</f>
        <v>620</v>
      </c>
      <c r="Q74" s="6">
        <v>0</v>
      </c>
      <c r="R74" s="6">
        <v>0</v>
      </c>
      <c r="S74" s="6">
        <v>0</v>
      </c>
      <c r="T74" s="6">
        <v>0</v>
      </c>
      <c r="U74" s="6">
        <f t="shared" si="1"/>
        <v>14120</v>
      </c>
      <c r="V74" s="2">
        <f>VLOOKUP(B74:B207,[1]Sheet1!$B$2:$M$135,12,0)</f>
        <v>34483</v>
      </c>
      <c r="W74" s="3">
        <f>VLOOKUP(B74:B207,[1]Sheet1!$B$2:$N$135,13,0)</f>
        <v>45016</v>
      </c>
    </row>
    <row r="75" spans="1:23" x14ac:dyDescent="0.25">
      <c r="A75" s="8">
        <v>74</v>
      </c>
      <c r="B75" s="4" t="s">
        <v>299</v>
      </c>
      <c r="C75" s="4" t="s">
        <v>99</v>
      </c>
      <c r="D75" s="4" t="s">
        <v>34</v>
      </c>
      <c r="E75" s="4" t="s">
        <v>23</v>
      </c>
      <c r="F75" s="4" t="s">
        <v>300</v>
      </c>
      <c r="G75" s="4" t="s">
        <v>293</v>
      </c>
      <c r="H75" s="9">
        <v>16750</v>
      </c>
      <c r="I75" s="9">
        <v>620</v>
      </c>
      <c r="J75" s="9">
        <v>2084.4</v>
      </c>
      <c r="K75" s="9">
        <v>19454.400000000001</v>
      </c>
      <c r="L75" s="4" t="s">
        <v>28</v>
      </c>
      <c r="M75" s="4" t="s">
        <v>29</v>
      </c>
      <c r="N75" s="10">
        <v>919767998861</v>
      </c>
      <c r="O75" s="6">
        <f>VLOOKUP(B75:B208,[1]Sheet1!$B$2:$J$135,9,0)</f>
        <v>13500</v>
      </c>
      <c r="P75" s="6">
        <f>VLOOKUP(B75:B208,[1]Sheet1!$B$2:$K$135,10,0)</f>
        <v>620</v>
      </c>
      <c r="Q75" s="9">
        <v>0</v>
      </c>
      <c r="R75" s="9">
        <v>0</v>
      </c>
      <c r="S75" s="9">
        <v>0</v>
      </c>
      <c r="T75" s="9">
        <v>0</v>
      </c>
      <c r="U75" s="6">
        <f t="shared" si="1"/>
        <v>14120</v>
      </c>
      <c r="V75" s="2">
        <f>VLOOKUP(B75:B208,[1]Sheet1!$B$2:$M$135,12,0)</f>
        <v>34484</v>
      </c>
      <c r="W75" s="3">
        <f>VLOOKUP(B75:B208,[1]Sheet1!$B$2:$N$135,13,0)</f>
        <v>45016</v>
      </c>
    </row>
    <row r="76" spans="1:23" x14ac:dyDescent="0.25">
      <c r="A76" s="5">
        <v>75</v>
      </c>
      <c r="B76" s="2" t="s">
        <v>301</v>
      </c>
      <c r="C76" s="2" t="s">
        <v>99</v>
      </c>
      <c r="D76" s="2" t="s">
        <v>34</v>
      </c>
      <c r="E76" s="2" t="s">
        <v>23</v>
      </c>
      <c r="F76" s="2" t="s">
        <v>302</v>
      </c>
      <c r="G76" s="2" t="s">
        <v>293</v>
      </c>
      <c r="H76" s="6">
        <v>16750</v>
      </c>
      <c r="I76" s="6">
        <v>620</v>
      </c>
      <c r="J76" s="6">
        <v>2084.4</v>
      </c>
      <c r="K76" s="6">
        <v>19454.400000000001</v>
      </c>
      <c r="L76" s="2" t="s">
        <v>84</v>
      </c>
      <c r="M76" s="2" t="s">
        <v>85</v>
      </c>
      <c r="N76" s="7">
        <v>919881673275</v>
      </c>
      <c r="O76" s="6">
        <f>VLOOKUP(B76:B209,[1]Sheet1!$B$2:$J$135,9,0)</f>
        <v>13500</v>
      </c>
      <c r="P76" s="6">
        <f>VLOOKUP(B76:B209,[1]Sheet1!$B$2:$K$135,10,0)</f>
        <v>620</v>
      </c>
      <c r="Q76" s="6">
        <v>0</v>
      </c>
      <c r="R76" s="6">
        <v>0</v>
      </c>
      <c r="S76" s="6">
        <v>0</v>
      </c>
      <c r="T76" s="6">
        <v>0</v>
      </c>
      <c r="U76" s="6">
        <f t="shared" si="1"/>
        <v>14120</v>
      </c>
      <c r="V76" s="2">
        <f>VLOOKUP(B76:B209,[1]Sheet1!$B$2:$M$135,12,0)</f>
        <v>34480</v>
      </c>
      <c r="W76" s="3">
        <f>VLOOKUP(B76:B209,[1]Sheet1!$B$2:$N$135,13,0)</f>
        <v>45016</v>
      </c>
    </row>
    <row r="77" spans="1:23" x14ac:dyDescent="0.25">
      <c r="A77" s="5">
        <v>76</v>
      </c>
      <c r="B77" s="4" t="s">
        <v>303</v>
      </c>
      <c r="C77" s="4" t="s">
        <v>99</v>
      </c>
      <c r="D77" s="4" t="s">
        <v>34</v>
      </c>
      <c r="E77" s="4" t="s">
        <v>23</v>
      </c>
      <c r="F77" s="4" t="s">
        <v>304</v>
      </c>
      <c r="G77" s="4" t="s">
        <v>293</v>
      </c>
      <c r="H77" s="9">
        <v>16750</v>
      </c>
      <c r="I77" s="9">
        <v>620</v>
      </c>
      <c r="J77" s="9">
        <v>2084.4</v>
      </c>
      <c r="K77" s="9">
        <v>19454.400000000001</v>
      </c>
      <c r="L77" s="4" t="s">
        <v>43</v>
      </c>
      <c r="M77" s="4" t="s">
        <v>44</v>
      </c>
      <c r="N77" s="10">
        <v>918888308821</v>
      </c>
      <c r="O77" s="6">
        <f>VLOOKUP(B77:B210,[1]Sheet1!$B$2:$J$135,9,0)</f>
        <v>13500</v>
      </c>
      <c r="P77" s="6">
        <f>VLOOKUP(B77:B210,[1]Sheet1!$B$2:$K$135,10,0)</f>
        <v>620</v>
      </c>
      <c r="Q77" s="9">
        <v>0</v>
      </c>
      <c r="R77" s="9">
        <v>0</v>
      </c>
      <c r="S77" s="9">
        <v>0</v>
      </c>
      <c r="T77" s="9">
        <v>0</v>
      </c>
      <c r="U77" s="6">
        <f t="shared" si="1"/>
        <v>14120</v>
      </c>
      <c r="V77" s="2">
        <f>VLOOKUP(B77:B210,[1]Sheet1!$B$2:$M$135,12,0)</f>
        <v>34478</v>
      </c>
      <c r="W77" s="3">
        <f>VLOOKUP(B77:B210,[1]Sheet1!$B$2:$N$135,13,0)</f>
        <v>45016</v>
      </c>
    </row>
    <row r="78" spans="1:23" x14ac:dyDescent="0.25">
      <c r="A78" s="8">
        <v>77</v>
      </c>
      <c r="B78" s="2" t="s">
        <v>305</v>
      </c>
      <c r="C78" s="2" t="s">
        <v>306</v>
      </c>
      <c r="D78" s="2" t="s">
        <v>233</v>
      </c>
      <c r="E78" s="2" t="s">
        <v>23</v>
      </c>
      <c r="F78" s="2" t="s">
        <v>307</v>
      </c>
      <c r="G78" s="2" t="s">
        <v>25</v>
      </c>
      <c r="H78" s="6">
        <v>10306</v>
      </c>
      <c r="I78" s="6">
        <v>0</v>
      </c>
      <c r="J78" s="6">
        <v>1236.72</v>
      </c>
      <c r="K78" s="6">
        <v>11542.72</v>
      </c>
      <c r="L78" s="2" t="s">
        <v>235</v>
      </c>
      <c r="M78" s="2" t="s">
        <v>236</v>
      </c>
      <c r="N78" s="7">
        <v>919373262114</v>
      </c>
      <c r="O78" s="6">
        <f>VLOOKUP(B78:B211,[1]Sheet1!$B$2:$J$135,9,0)</f>
        <v>7692</v>
      </c>
      <c r="P78" s="6">
        <f>VLOOKUP(B78:B211,[1]Sheet1!$B$2:$K$135,10,0)</f>
        <v>0</v>
      </c>
      <c r="Q78" s="6">
        <v>0</v>
      </c>
      <c r="R78" s="6">
        <v>0</v>
      </c>
      <c r="S78" s="6">
        <v>0</v>
      </c>
      <c r="T78" s="6">
        <v>0</v>
      </c>
      <c r="U78" s="6">
        <f t="shared" si="1"/>
        <v>7692</v>
      </c>
      <c r="V78" s="2">
        <f>VLOOKUP(B78:B211,[1]Sheet1!$B$2:$M$135,12,0)</f>
        <v>34154</v>
      </c>
      <c r="W78" s="3">
        <f>VLOOKUP(B78:B211,[1]Sheet1!$B$2:$N$135,13,0)</f>
        <v>45016</v>
      </c>
    </row>
    <row r="79" spans="1:23" x14ac:dyDescent="0.25">
      <c r="A79" s="5">
        <v>78</v>
      </c>
      <c r="B79" s="4" t="s">
        <v>308</v>
      </c>
      <c r="C79" s="4" t="s">
        <v>141</v>
      </c>
      <c r="D79" s="4" t="s">
        <v>142</v>
      </c>
      <c r="E79" s="4" t="s">
        <v>23</v>
      </c>
      <c r="F79" s="4" t="s">
        <v>143</v>
      </c>
      <c r="G79" s="4" t="s">
        <v>24</v>
      </c>
      <c r="H79" s="9">
        <v>7200</v>
      </c>
      <c r="I79" s="9">
        <v>0</v>
      </c>
      <c r="J79" s="9">
        <v>864</v>
      </c>
      <c r="K79" s="9">
        <v>8064</v>
      </c>
      <c r="L79" s="4" t="s">
        <v>26</v>
      </c>
      <c r="M79" s="4" t="s">
        <v>27</v>
      </c>
      <c r="N79" s="10">
        <v>919822616620</v>
      </c>
      <c r="O79" s="6">
        <f>VLOOKUP(B79:B212,[1]Sheet1!$B$2:$J$135,9,0)</f>
        <v>5100</v>
      </c>
      <c r="P79" s="6">
        <f>VLOOKUP(B79:B212,[1]Sheet1!$B$2:$K$135,10,0)</f>
        <v>0</v>
      </c>
      <c r="Q79" s="9">
        <v>0</v>
      </c>
      <c r="R79" s="9">
        <v>0</v>
      </c>
      <c r="S79" s="9">
        <v>0</v>
      </c>
      <c r="T79" s="9">
        <v>0</v>
      </c>
      <c r="U79" s="6">
        <f t="shared" si="1"/>
        <v>5100</v>
      </c>
      <c r="V79" s="2">
        <f>VLOOKUP(B79:B212,[1]Sheet1!$B$2:$M$135,12,0)</f>
        <v>34771</v>
      </c>
      <c r="W79" s="3">
        <f>VLOOKUP(B79:B212,[1]Sheet1!$B$2:$N$135,13,0)</f>
        <v>45016</v>
      </c>
    </row>
    <row r="80" spans="1:23" x14ac:dyDescent="0.25">
      <c r="A80" s="5">
        <v>79</v>
      </c>
      <c r="B80" s="2" t="s">
        <v>309</v>
      </c>
      <c r="C80" s="2" t="s">
        <v>310</v>
      </c>
      <c r="D80" s="2" t="s">
        <v>210</v>
      </c>
      <c r="E80" s="2" t="s">
        <v>23</v>
      </c>
      <c r="F80" s="2" t="s">
        <v>279</v>
      </c>
      <c r="G80" s="2" t="s">
        <v>24</v>
      </c>
      <c r="H80" s="6">
        <v>5600</v>
      </c>
      <c r="I80" s="6">
        <v>0</v>
      </c>
      <c r="J80" s="6">
        <v>672</v>
      </c>
      <c r="K80" s="6">
        <v>6272</v>
      </c>
      <c r="L80" s="2" t="s">
        <v>311</v>
      </c>
      <c r="M80" s="2" t="s">
        <v>312</v>
      </c>
      <c r="N80" s="7">
        <v>919850444756</v>
      </c>
      <c r="O80" s="6">
        <f>VLOOKUP(B80:B213,[1]Sheet1!$B$2:$J$135,9,0)</f>
        <v>4500</v>
      </c>
      <c r="P80" s="6">
        <f>VLOOKUP(B80:B213,[1]Sheet1!$B$2:$K$135,10,0)</f>
        <v>0</v>
      </c>
      <c r="Q80" s="6">
        <v>0</v>
      </c>
      <c r="R80" s="6">
        <v>0</v>
      </c>
      <c r="S80" s="6">
        <v>0</v>
      </c>
      <c r="T80" s="6">
        <v>0</v>
      </c>
      <c r="U80" s="6">
        <f t="shared" si="1"/>
        <v>4500</v>
      </c>
      <c r="V80" s="2">
        <f>VLOOKUP(B80:B213,[1]Sheet1!$B$2:$M$135,12,0)</f>
        <v>32310</v>
      </c>
      <c r="W80" s="3">
        <f>VLOOKUP(B80:B213,[1]Sheet1!$B$2:$N$135,13,0)</f>
        <v>45016</v>
      </c>
    </row>
    <row r="81" spans="1:23" x14ac:dyDescent="0.25">
      <c r="A81" s="8">
        <v>80</v>
      </c>
      <c r="B81" s="4" t="s">
        <v>313</v>
      </c>
      <c r="C81" s="4" t="s">
        <v>314</v>
      </c>
      <c r="D81" s="4" t="s">
        <v>210</v>
      </c>
      <c r="E81" s="4" t="s">
        <v>23</v>
      </c>
      <c r="F81" s="4" t="s">
        <v>315</v>
      </c>
      <c r="G81" s="4" t="s">
        <v>25</v>
      </c>
      <c r="H81" s="9">
        <v>10512</v>
      </c>
      <c r="I81" s="9">
        <v>620</v>
      </c>
      <c r="J81" s="9">
        <v>1335.84</v>
      </c>
      <c r="K81" s="9">
        <v>12467.84</v>
      </c>
      <c r="L81" s="4" t="s">
        <v>47</v>
      </c>
      <c r="M81" s="4" t="s">
        <v>32</v>
      </c>
      <c r="N81" s="10">
        <v>919922723611</v>
      </c>
      <c r="O81" s="6">
        <f>VLOOKUP(B81:B214,[1]Sheet1!$B$2:$J$135,9,0)</f>
        <v>8427</v>
      </c>
      <c r="P81" s="6">
        <f>VLOOKUP(B81:B214,[1]Sheet1!$B$2:$K$135,10,0)</f>
        <v>620</v>
      </c>
      <c r="Q81" s="9">
        <v>0</v>
      </c>
      <c r="R81" s="9">
        <v>0</v>
      </c>
      <c r="S81" s="9">
        <v>0</v>
      </c>
      <c r="T81" s="9">
        <v>0</v>
      </c>
      <c r="U81" s="6">
        <f t="shared" si="1"/>
        <v>9047</v>
      </c>
      <c r="V81" s="2">
        <f>VLOOKUP(B81:B214,[1]Sheet1!$B$2:$M$135,12,0)</f>
        <v>34572</v>
      </c>
      <c r="W81" s="3">
        <f>VLOOKUP(B81:B214,[1]Sheet1!$B$2:$N$135,13,0)</f>
        <v>45016</v>
      </c>
    </row>
    <row r="82" spans="1:23" x14ac:dyDescent="0.25">
      <c r="A82" s="5">
        <v>81</v>
      </c>
      <c r="B82" s="2" t="s">
        <v>316</v>
      </c>
      <c r="C82" s="2" t="s">
        <v>317</v>
      </c>
      <c r="D82" s="2" t="s">
        <v>318</v>
      </c>
      <c r="E82" s="2" t="s">
        <v>23</v>
      </c>
      <c r="F82" s="2" t="s">
        <v>319</v>
      </c>
      <c r="G82" s="2" t="s">
        <v>55</v>
      </c>
      <c r="H82" s="6">
        <v>8413.7199999999993</v>
      </c>
      <c r="I82" s="6">
        <v>0</v>
      </c>
      <c r="J82" s="6">
        <v>1009.65</v>
      </c>
      <c r="K82" s="6">
        <v>9423.3700000000008</v>
      </c>
      <c r="L82" s="2" t="s">
        <v>320</v>
      </c>
      <c r="M82" s="2" t="s">
        <v>321</v>
      </c>
      <c r="N82" s="7">
        <v>918623857836</v>
      </c>
      <c r="O82" s="6">
        <f>VLOOKUP(B82:B215,[1]Sheet1!$B$2:$J$135,9,0)</f>
        <v>6600</v>
      </c>
      <c r="P82" s="6">
        <f>VLOOKUP(B82:B215,[1]Sheet1!$B$2:$K$135,10,0)</f>
        <v>0</v>
      </c>
      <c r="Q82" s="6">
        <v>0</v>
      </c>
      <c r="R82" s="6">
        <v>0</v>
      </c>
      <c r="S82" s="6">
        <v>0</v>
      </c>
      <c r="T82" s="6">
        <v>0</v>
      </c>
      <c r="U82" s="6">
        <f t="shared" si="1"/>
        <v>6600</v>
      </c>
      <c r="V82" s="2">
        <f>VLOOKUP(B82:B215,[1]Sheet1!$B$2:$M$135,12,0)</f>
        <v>34244</v>
      </c>
      <c r="W82" s="3">
        <f>VLOOKUP(B82:B215,[1]Sheet1!$B$2:$N$135,13,0)</f>
        <v>45016</v>
      </c>
    </row>
    <row r="83" spans="1:23" x14ac:dyDescent="0.25">
      <c r="A83" s="5">
        <v>82</v>
      </c>
      <c r="B83" s="4" t="s">
        <v>322</v>
      </c>
      <c r="C83" s="4" t="s">
        <v>141</v>
      </c>
      <c r="D83" s="4" t="s">
        <v>142</v>
      </c>
      <c r="E83" s="4" t="s">
        <v>23</v>
      </c>
      <c r="F83" s="4" t="s">
        <v>143</v>
      </c>
      <c r="G83" s="4" t="s">
        <v>241</v>
      </c>
      <c r="H83" s="9">
        <v>10500</v>
      </c>
      <c r="I83" s="9">
        <v>310</v>
      </c>
      <c r="J83" s="9">
        <v>1297.2</v>
      </c>
      <c r="K83" s="9">
        <v>12107.2</v>
      </c>
      <c r="L83" s="4" t="s">
        <v>26</v>
      </c>
      <c r="M83" s="4" t="s">
        <v>27</v>
      </c>
      <c r="N83" s="10">
        <v>919822616620</v>
      </c>
      <c r="O83" s="6">
        <f>VLOOKUP(B83:B216,[1]Sheet1!$B$2:$J$135,9,0)</f>
        <v>13500</v>
      </c>
      <c r="P83" s="6">
        <f>VLOOKUP(B83:B216,[1]Sheet1!$B$2:$K$135,10,0)</f>
        <v>620</v>
      </c>
      <c r="Q83" s="9">
        <v>0</v>
      </c>
      <c r="R83" s="9">
        <v>0</v>
      </c>
      <c r="S83" s="9">
        <v>0</v>
      </c>
      <c r="T83" s="9">
        <v>0</v>
      </c>
      <c r="U83" s="6">
        <f t="shared" si="1"/>
        <v>14120</v>
      </c>
      <c r="V83" s="2">
        <f>VLOOKUP(B83:B216,[1]Sheet1!$B$2:$M$135,12,0)</f>
        <v>32694</v>
      </c>
      <c r="W83" s="3">
        <f>VLOOKUP(B83:B216,[1]Sheet1!$B$2:$N$135,13,0)</f>
        <v>45016</v>
      </c>
    </row>
    <row r="84" spans="1:23" x14ac:dyDescent="0.25">
      <c r="A84" s="8">
        <v>83</v>
      </c>
      <c r="B84" s="2" t="s">
        <v>323</v>
      </c>
      <c r="C84" s="2" t="s">
        <v>324</v>
      </c>
      <c r="D84" s="2" t="s">
        <v>325</v>
      </c>
      <c r="E84" s="2" t="s">
        <v>23</v>
      </c>
      <c r="F84" s="2" t="s">
        <v>326</v>
      </c>
      <c r="G84" s="2" t="s">
        <v>25</v>
      </c>
      <c r="H84" s="6">
        <v>8850</v>
      </c>
      <c r="I84" s="6">
        <v>0</v>
      </c>
      <c r="J84" s="6">
        <v>1062</v>
      </c>
      <c r="K84" s="6">
        <v>9912</v>
      </c>
      <c r="L84" s="2" t="s">
        <v>42</v>
      </c>
      <c r="M84" s="2" t="s">
        <v>61</v>
      </c>
      <c r="N84" s="7">
        <v>919527141458</v>
      </c>
      <c r="O84" s="6">
        <f>VLOOKUP(B84:B217,[1]Sheet1!$B$2:$J$135,9,0)</f>
        <v>6600</v>
      </c>
      <c r="P84" s="6">
        <f>VLOOKUP(B84:B217,[1]Sheet1!$B$2:$K$135,10,0)</f>
        <v>0</v>
      </c>
      <c r="Q84" s="6">
        <v>0</v>
      </c>
      <c r="R84" s="6">
        <v>0</v>
      </c>
      <c r="S84" s="6">
        <v>0</v>
      </c>
      <c r="T84" s="6">
        <v>0</v>
      </c>
      <c r="U84" s="6">
        <f t="shared" si="1"/>
        <v>6600</v>
      </c>
      <c r="V84" s="2">
        <f>VLOOKUP(B84:B217,[1]Sheet1!$B$2:$M$135,12,0)</f>
        <v>34875</v>
      </c>
      <c r="W84" s="3">
        <f>VLOOKUP(B84:B217,[1]Sheet1!$B$2:$N$135,13,0)</f>
        <v>45016</v>
      </c>
    </row>
    <row r="85" spans="1:23" x14ac:dyDescent="0.25">
      <c r="A85" s="5">
        <v>84</v>
      </c>
      <c r="B85" s="4" t="s">
        <v>327</v>
      </c>
      <c r="C85" s="4" t="s">
        <v>328</v>
      </c>
      <c r="D85" s="4" t="s">
        <v>329</v>
      </c>
      <c r="E85" s="4" t="s">
        <v>23</v>
      </c>
      <c r="F85" s="4" t="s">
        <v>330</v>
      </c>
      <c r="G85" s="4" t="s">
        <v>331</v>
      </c>
      <c r="H85" s="9">
        <v>13000</v>
      </c>
      <c r="I85" s="9">
        <v>580</v>
      </c>
      <c r="J85" s="9">
        <v>1629.6</v>
      </c>
      <c r="K85" s="9">
        <v>15209.6</v>
      </c>
      <c r="L85" s="4" t="s">
        <v>57</v>
      </c>
      <c r="M85" s="4" t="s">
        <v>31</v>
      </c>
      <c r="N85" s="10">
        <v>917499996595</v>
      </c>
      <c r="O85" s="6">
        <f>VLOOKUP(B85:B218,[1]Sheet1!$B$2:$J$135,9,0)</f>
        <v>13500</v>
      </c>
      <c r="P85" s="6">
        <f>VLOOKUP(B85:B218,[1]Sheet1!$B$2:$K$135,10,0)</f>
        <v>620</v>
      </c>
      <c r="Q85" s="9">
        <v>0</v>
      </c>
      <c r="R85" s="9">
        <v>0</v>
      </c>
      <c r="S85" s="9">
        <v>0</v>
      </c>
      <c r="T85" s="9">
        <v>0</v>
      </c>
      <c r="U85" s="6">
        <f t="shared" si="1"/>
        <v>14120</v>
      </c>
      <c r="V85" s="2">
        <f>VLOOKUP(B85:B218,[1]Sheet1!$B$2:$M$135,12,0)</f>
        <v>35141</v>
      </c>
      <c r="W85" s="3">
        <f>VLOOKUP(B85:B218,[1]Sheet1!$B$2:$N$135,13,0)</f>
        <v>45016</v>
      </c>
    </row>
    <row r="86" spans="1:23" x14ac:dyDescent="0.25">
      <c r="A86" s="5">
        <v>85</v>
      </c>
      <c r="B86" s="2" t="s">
        <v>332</v>
      </c>
      <c r="C86" s="2" t="s">
        <v>333</v>
      </c>
      <c r="D86" s="2" t="s">
        <v>334</v>
      </c>
      <c r="E86" s="2" t="s">
        <v>23</v>
      </c>
      <c r="F86" s="2" t="s">
        <v>335</v>
      </c>
      <c r="G86" s="2" t="s">
        <v>24</v>
      </c>
      <c r="H86" s="6">
        <v>8220</v>
      </c>
      <c r="I86" s="6">
        <v>0</v>
      </c>
      <c r="J86" s="6">
        <v>986.4</v>
      </c>
      <c r="K86" s="6">
        <v>9206.4</v>
      </c>
      <c r="L86" s="2" t="s">
        <v>30</v>
      </c>
      <c r="M86" s="2" t="s">
        <v>336</v>
      </c>
      <c r="N86" s="7">
        <v>918888885613</v>
      </c>
      <c r="O86" s="6">
        <f>VLOOKUP(B86:B219,[1]Sheet1!$B$2:$J$135,9,0)</f>
        <v>6309</v>
      </c>
      <c r="P86" s="6">
        <f>VLOOKUP(B86:B219,[1]Sheet1!$B$2:$K$135,10,0)</f>
        <v>0</v>
      </c>
      <c r="Q86" s="6">
        <v>0</v>
      </c>
      <c r="R86" s="6">
        <v>0</v>
      </c>
      <c r="S86" s="6">
        <v>0</v>
      </c>
      <c r="T86" s="6">
        <v>0</v>
      </c>
      <c r="U86" s="6">
        <f t="shared" si="1"/>
        <v>6309</v>
      </c>
      <c r="V86" s="2">
        <f>VLOOKUP(B86:B219,[1]Sheet1!$B$2:$M$135,12,0)</f>
        <v>34304</v>
      </c>
      <c r="W86" s="3">
        <f>VLOOKUP(B86:B219,[1]Sheet1!$B$2:$N$135,13,0)</f>
        <v>45016</v>
      </c>
    </row>
    <row r="87" spans="1:23" x14ac:dyDescent="0.25">
      <c r="A87" s="8">
        <v>86</v>
      </c>
      <c r="B87" s="4" t="s">
        <v>337</v>
      </c>
      <c r="C87" s="4" t="s">
        <v>338</v>
      </c>
      <c r="D87" s="4" t="s">
        <v>325</v>
      </c>
      <c r="E87" s="4" t="s">
        <v>23</v>
      </c>
      <c r="F87" s="4" t="s">
        <v>339</v>
      </c>
      <c r="G87" s="4" t="s">
        <v>25</v>
      </c>
      <c r="H87" s="9">
        <v>21682</v>
      </c>
      <c r="I87" s="9">
        <v>200</v>
      </c>
      <c r="J87" s="9">
        <v>2625.84</v>
      </c>
      <c r="K87" s="9">
        <v>24507.84</v>
      </c>
      <c r="L87" s="4" t="s">
        <v>28</v>
      </c>
      <c r="M87" s="4" t="s">
        <v>29</v>
      </c>
      <c r="N87" s="10">
        <v>919767998861</v>
      </c>
      <c r="O87" s="6">
        <f>VLOOKUP(B87:B220,[1]Sheet1!$B$2:$J$135,9,0)</f>
        <v>15999</v>
      </c>
      <c r="P87" s="6">
        <f>VLOOKUP(B87:B220,[1]Sheet1!$B$2:$K$135,10,0)</f>
        <v>200</v>
      </c>
      <c r="Q87" s="9">
        <v>0</v>
      </c>
      <c r="R87" s="9">
        <v>0</v>
      </c>
      <c r="S87" s="9">
        <v>0</v>
      </c>
      <c r="T87" s="9">
        <v>0</v>
      </c>
      <c r="U87" s="6">
        <f t="shared" si="1"/>
        <v>16199</v>
      </c>
      <c r="V87" s="2">
        <f>VLOOKUP(B87:B220,[1]Sheet1!$B$2:$M$135,12,0)</f>
        <v>35395</v>
      </c>
      <c r="W87" s="3">
        <f>VLOOKUP(B87:B220,[1]Sheet1!$B$2:$N$135,13,0)</f>
        <v>45016</v>
      </c>
    </row>
    <row r="88" spans="1:23" x14ac:dyDescent="0.25">
      <c r="A88" s="5">
        <v>87</v>
      </c>
      <c r="B88" s="2" t="s">
        <v>340</v>
      </c>
      <c r="C88" s="2" t="s">
        <v>333</v>
      </c>
      <c r="D88" s="2" t="s">
        <v>334</v>
      </c>
      <c r="E88" s="2" t="s">
        <v>23</v>
      </c>
      <c r="F88" s="2" t="s">
        <v>335</v>
      </c>
      <c r="G88" s="2" t="s">
        <v>24</v>
      </c>
      <c r="H88" s="6">
        <v>4400</v>
      </c>
      <c r="I88" s="6">
        <v>0</v>
      </c>
      <c r="J88" s="6">
        <v>528</v>
      </c>
      <c r="K88" s="6">
        <v>4928</v>
      </c>
      <c r="L88" s="2" t="s">
        <v>30</v>
      </c>
      <c r="M88" s="2" t="s">
        <v>336</v>
      </c>
      <c r="N88" s="7">
        <v>918888885613</v>
      </c>
      <c r="O88" s="6">
        <f>VLOOKUP(B88:B221,[1]Sheet1!$B$2:$J$135,9,0)</f>
        <v>3900</v>
      </c>
      <c r="P88" s="6">
        <f>VLOOKUP(B88:B221,[1]Sheet1!$B$2:$K$135,10,0)</f>
        <v>0</v>
      </c>
      <c r="Q88" s="6">
        <v>0</v>
      </c>
      <c r="R88" s="6">
        <v>0</v>
      </c>
      <c r="S88" s="6">
        <v>0</v>
      </c>
      <c r="T88" s="6">
        <v>0</v>
      </c>
      <c r="U88" s="6">
        <f t="shared" si="1"/>
        <v>3900</v>
      </c>
      <c r="V88" s="2">
        <f>VLOOKUP(B88:B221,[1]Sheet1!$B$2:$M$135,12,0)</f>
        <v>34305</v>
      </c>
      <c r="W88" s="3">
        <f>VLOOKUP(B88:B221,[1]Sheet1!$B$2:$N$135,13,0)</f>
        <v>45016</v>
      </c>
    </row>
    <row r="89" spans="1:23" x14ac:dyDescent="0.25">
      <c r="A89" s="5">
        <v>88</v>
      </c>
      <c r="B89" s="4" t="s">
        <v>341</v>
      </c>
      <c r="C89" s="4" t="s">
        <v>99</v>
      </c>
      <c r="D89" s="4" t="s">
        <v>34</v>
      </c>
      <c r="E89" s="4" t="s">
        <v>23</v>
      </c>
      <c r="F89" s="4" t="s">
        <v>342</v>
      </c>
      <c r="G89" s="4" t="s">
        <v>35</v>
      </c>
      <c r="H89" s="9">
        <v>10000</v>
      </c>
      <c r="I89" s="9">
        <v>661</v>
      </c>
      <c r="J89" s="9">
        <v>1279.32</v>
      </c>
      <c r="K89" s="9">
        <v>11940.32</v>
      </c>
      <c r="L89" s="4" t="s">
        <v>42</v>
      </c>
      <c r="M89" s="4" t="s">
        <v>343</v>
      </c>
      <c r="N89" s="10">
        <v>919527141458</v>
      </c>
      <c r="O89" s="6">
        <f>VLOOKUP(B89:B222,[1]Sheet1!$B$2:$J$135,9,0)</f>
        <v>7944</v>
      </c>
      <c r="P89" s="6">
        <f>VLOOKUP(B89:B222,[1]Sheet1!$B$2:$K$135,10,0)</f>
        <v>661</v>
      </c>
      <c r="Q89" s="9">
        <v>0</v>
      </c>
      <c r="R89" s="9">
        <v>0</v>
      </c>
      <c r="S89" s="9">
        <v>0</v>
      </c>
      <c r="T89" s="9">
        <v>0</v>
      </c>
      <c r="U89" s="6">
        <f t="shared" si="1"/>
        <v>8605</v>
      </c>
      <c r="V89" s="2">
        <f>VLOOKUP(B89:B222,[1]Sheet1!$B$2:$M$135,12,0)</f>
        <v>34606</v>
      </c>
      <c r="W89" s="3">
        <f>VLOOKUP(B89:B222,[1]Sheet1!$B$2:$N$135,13,0)</f>
        <v>45016</v>
      </c>
    </row>
    <row r="90" spans="1:23" x14ac:dyDescent="0.25">
      <c r="A90" s="8">
        <v>89</v>
      </c>
      <c r="B90" s="2" t="s">
        <v>344</v>
      </c>
      <c r="C90" s="2" t="s">
        <v>345</v>
      </c>
      <c r="D90" s="2" t="s">
        <v>346</v>
      </c>
      <c r="E90" s="2" t="s">
        <v>23</v>
      </c>
      <c r="F90" s="2" t="s">
        <v>347</v>
      </c>
      <c r="G90" s="2" t="s">
        <v>25</v>
      </c>
      <c r="H90" s="6">
        <v>13163</v>
      </c>
      <c r="I90" s="6">
        <v>580</v>
      </c>
      <c r="J90" s="6">
        <v>1649.16</v>
      </c>
      <c r="K90" s="6">
        <v>15392.16</v>
      </c>
      <c r="L90" s="2" t="s">
        <v>52</v>
      </c>
      <c r="M90" s="2" t="s">
        <v>53</v>
      </c>
      <c r="N90" s="7">
        <v>918830273575</v>
      </c>
      <c r="O90" s="6">
        <f>VLOOKUP(B90:B223,[1]Sheet1!$B$2:$J$135,9,0)</f>
        <v>7881</v>
      </c>
      <c r="P90" s="6">
        <f>VLOOKUP(B90:B223,[1]Sheet1!$B$2:$K$135,10,0)</f>
        <v>620</v>
      </c>
      <c r="Q90" s="6">
        <v>0</v>
      </c>
      <c r="R90" s="6">
        <v>0</v>
      </c>
      <c r="S90" s="6">
        <v>0</v>
      </c>
      <c r="T90" s="6">
        <v>0</v>
      </c>
      <c r="U90" s="6">
        <f t="shared" si="1"/>
        <v>8501</v>
      </c>
      <c r="V90" s="2">
        <f>VLOOKUP(B90:B223,[1]Sheet1!$B$2:$M$135,12,0)</f>
        <v>34917</v>
      </c>
      <c r="W90" s="3">
        <f>VLOOKUP(B90:B223,[1]Sheet1!$B$2:$N$135,13,0)</f>
        <v>45016</v>
      </c>
    </row>
    <row r="91" spans="1:23" x14ac:dyDescent="0.25">
      <c r="A91" s="5">
        <v>90</v>
      </c>
      <c r="B91" s="4" t="s">
        <v>348</v>
      </c>
      <c r="C91" s="4" t="s">
        <v>99</v>
      </c>
      <c r="D91" s="4" t="s">
        <v>34</v>
      </c>
      <c r="E91" s="4" t="s">
        <v>23</v>
      </c>
      <c r="F91" s="4" t="s">
        <v>349</v>
      </c>
      <c r="G91" s="4" t="s">
        <v>35</v>
      </c>
      <c r="H91" s="9">
        <v>10665</v>
      </c>
      <c r="I91" s="9">
        <v>661</v>
      </c>
      <c r="J91" s="9">
        <v>1359.12</v>
      </c>
      <c r="K91" s="9">
        <v>12685.12</v>
      </c>
      <c r="L91" s="4" t="s">
        <v>235</v>
      </c>
      <c r="M91" s="4" t="s">
        <v>350</v>
      </c>
      <c r="N91" s="10">
        <v>919373262114</v>
      </c>
      <c r="O91" s="6">
        <f>VLOOKUP(B91:B224,[1]Sheet1!$B$2:$J$135,9,0)</f>
        <v>8259</v>
      </c>
      <c r="P91" s="6">
        <f>VLOOKUP(B91:B224,[1]Sheet1!$B$2:$K$135,10,0)</f>
        <v>661</v>
      </c>
      <c r="Q91" s="9">
        <v>0</v>
      </c>
      <c r="R91" s="9">
        <v>0</v>
      </c>
      <c r="S91" s="9">
        <v>0</v>
      </c>
      <c r="T91" s="9">
        <v>0</v>
      </c>
      <c r="U91" s="6">
        <f t="shared" si="1"/>
        <v>8920</v>
      </c>
      <c r="V91" s="2">
        <f>VLOOKUP(B91:B224,[1]Sheet1!$B$2:$M$135,12,0)</f>
        <v>32592</v>
      </c>
      <c r="W91" s="3">
        <f>VLOOKUP(B91:B224,[1]Sheet1!$B$2:$N$135,13,0)</f>
        <v>45016</v>
      </c>
    </row>
    <row r="92" spans="1:23" x14ac:dyDescent="0.25">
      <c r="A92" s="5">
        <v>91</v>
      </c>
      <c r="B92" s="2" t="s">
        <v>351</v>
      </c>
      <c r="C92" s="2" t="s">
        <v>99</v>
      </c>
      <c r="D92" s="2" t="s">
        <v>34</v>
      </c>
      <c r="E92" s="2" t="s">
        <v>23</v>
      </c>
      <c r="F92" s="2" t="s">
        <v>352</v>
      </c>
      <c r="G92" s="2" t="s">
        <v>35</v>
      </c>
      <c r="H92" s="6">
        <v>11085</v>
      </c>
      <c r="I92" s="6">
        <v>661</v>
      </c>
      <c r="J92" s="6">
        <v>1409.52</v>
      </c>
      <c r="K92" s="6">
        <v>13155.52</v>
      </c>
      <c r="L92" s="2" t="s">
        <v>242</v>
      </c>
      <c r="M92" s="2" t="s">
        <v>294</v>
      </c>
      <c r="N92" s="7">
        <v>917350786987</v>
      </c>
      <c r="O92" s="6">
        <f>VLOOKUP(B92:B225,[1]Sheet1!$B$2:$J$135,9,0)</f>
        <v>8511</v>
      </c>
      <c r="P92" s="6">
        <f>VLOOKUP(B92:B225,[1]Sheet1!$B$2:$K$135,10,0)</f>
        <v>661</v>
      </c>
      <c r="Q92" s="6">
        <v>0</v>
      </c>
      <c r="R92" s="6">
        <v>0</v>
      </c>
      <c r="S92" s="6">
        <v>0</v>
      </c>
      <c r="T92" s="6">
        <v>0</v>
      </c>
      <c r="U92" s="6">
        <f t="shared" si="1"/>
        <v>9172</v>
      </c>
      <c r="V92" s="2">
        <f>VLOOKUP(B92:B225,[1]Sheet1!$B$2:$M$135,12,0)</f>
        <v>32575</v>
      </c>
      <c r="W92" s="3">
        <f>VLOOKUP(B92:B225,[1]Sheet1!$B$2:$N$135,13,0)</f>
        <v>45016</v>
      </c>
    </row>
    <row r="93" spans="1:23" x14ac:dyDescent="0.25">
      <c r="A93" s="8">
        <v>92</v>
      </c>
      <c r="B93" s="4" t="s">
        <v>353</v>
      </c>
      <c r="C93" s="4" t="s">
        <v>99</v>
      </c>
      <c r="D93" s="4" t="s">
        <v>34</v>
      </c>
      <c r="E93" s="4" t="s">
        <v>23</v>
      </c>
      <c r="F93" s="4" t="s">
        <v>354</v>
      </c>
      <c r="G93" s="4" t="s">
        <v>35</v>
      </c>
      <c r="H93" s="9">
        <v>10875</v>
      </c>
      <c r="I93" s="9">
        <v>620</v>
      </c>
      <c r="J93" s="9">
        <v>1379.4</v>
      </c>
      <c r="K93" s="9">
        <v>12874.4</v>
      </c>
      <c r="L93" s="4" t="s">
        <v>355</v>
      </c>
      <c r="M93" s="4" t="s">
        <v>40</v>
      </c>
      <c r="N93" s="10">
        <v>919699518349</v>
      </c>
      <c r="O93" s="6">
        <f>VLOOKUP(B93:B226,[1]Sheet1!$B$2:$J$135,9,0)</f>
        <v>8595</v>
      </c>
      <c r="P93" s="6">
        <f>VLOOKUP(B93:B226,[1]Sheet1!$B$2:$K$135,10,0)</f>
        <v>620</v>
      </c>
      <c r="Q93" s="9">
        <v>0</v>
      </c>
      <c r="R93" s="9">
        <v>0</v>
      </c>
      <c r="S93" s="9">
        <v>0</v>
      </c>
      <c r="T93" s="9">
        <v>0</v>
      </c>
      <c r="U93" s="6">
        <f t="shared" si="1"/>
        <v>9215</v>
      </c>
      <c r="V93" s="2">
        <f>VLOOKUP(B93:B226,[1]Sheet1!$B$2:$M$135,12,0)</f>
        <v>32574</v>
      </c>
      <c r="W93" s="3">
        <f>VLOOKUP(B93:B226,[1]Sheet1!$B$2:$N$135,13,0)</f>
        <v>45016</v>
      </c>
    </row>
    <row r="94" spans="1:23" x14ac:dyDescent="0.25">
      <c r="A94" s="5">
        <v>93</v>
      </c>
      <c r="B94" s="2" t="s">
        <v>356</v>
      </c>
      <c r="C94" s="2" t="s">
        <v>99</v>
      </c>
      <c r="D94" s="2" t="s">
        <v>34</v>
      </c>
      <c r="E94" s="2" t="s">
        <v>23</v>
      </c>
      <c r="F94" s="2" t="s">
        <v>357</v>
      </c>
      <c r="G94" s="2" t="s">
        <v>35</v>
      </c>
      <c r="H94" s="6">
        <v>10665</v>
      </c>
      <c r="I94" s="6">
        <v>310</v>
      </c>
      <c r="J94" s="6">
        <v>1317</v>
      </c>
      <c r="K94" s="6">
        <v>12292</v>
      </c>
      <c r="L94" s="2" t="s">
        <v>43</v>
      </c>
      <c r="M94" s="2" t="s">
        <v>180</v>
      </c>
      <c r="N94" s="7">
        <v>918080606262</v>
      </c>
      <c r="O94" s="6">
        <f>VLOOKUP(B94:B227,[1]Sheet1!$B$2:$J$135,9,0)</f>
        <v>8385</v>
      </c>
      <c r="P94" s="6">
        <f>VLOOKUP(B94:B227,[1]Sheet1!$B$2:$K$135,10,0)</f>
        <v>620</v>
      </c>
      <c r="Q94" s="6">
        <v>0</v>
      </c>
      <c r="R94" s="6">
        <v>0</v>
      </c>
      <c r="S94" s="6">
        <v>0</v>
      </c>
      <c r="T94" s="6">
        <v>0</v>
      </c>
      <c r="U94" s="6">
        <f t="shared" si="1"/>
        <v>9005</v>
      </c>
      <c r="V94" s="2">
        <f>VLOOKUP(B94:B227,[1]Sheet1!$B$2:$M$135,12,0)</f>
        <v>32591</v>
      </c>
      <c r="W94" s="3">
        <f>VLOOKUP(B94:B227,[1]Sheet1!$B$2:$N$135,13,0)</f>
        <v>45016</v>
      </c>
    </row>
    <row r="95" spans="1:23" x14ac:dyDescent="0.25">
      <c r="A95" s="5">
        <v>94</v>
      </c>
      <c r="B95" s="4" t="s">
        <v>358</v>
      </c>
      <c r="C95" s="4" t="s">
        <v>99</v>
      </c>
      <c r="D95" s="4" t="s">
        <v>34</v>
      </c>
      <c r="E95" s="4" t="s">
        <v>23</v>
      </c>
      <c r="F95" s="4" t="s">
        <v>359</v>
      </c>
      <c r="G95" s="4" t="s">
        <v>35</v>
      </c>
      <c r="H95" s="9">
        <v>10805</v>
      </c>
      <c r="I95" s="9">
        <v>620</v>
      </c>
      <c r="J95" s="9">
        <v>1371</v>
      </c>
      <c r="K95" s="9">
        <v>12796</v>
      </c>
      <c r="L95" s="4" t="s">
        <v>360</v>
      </c>
      <c r="M95" s="4" t="s">
        <v>361</v>
      </c>
      <c r="N95" s="10">
        <v>917798062525</v>
      </c>
      <c r="O95" s="6">
        <f>VLOOKUP(B95:B228,[1]Sheet1!$B$2:$J$135,9,0)</f>
        <v>8343</v>
      </c>
      <c r="P95" s="6">
        <f>VLOOKUP(B95:B228,[1]Sheet1!$B$2:$K$135,10,0)</f>
        <v>620</v>
      </c>
      <c r="Q95" s="9">
        <v>0</v>
      </c>
      <c r="R95" s="9">
        <v>0</v>
      </c>
      <c r="S95" s="9">
        <v>0</v>
      </c>
      <c r="T95" s="9">
        <v>0</v>
      </c>
      <c r="U95" s="6">
        <f t="shared" si="1"/>
        <v>8963</v>
      </c>
      <c r="V95" s="2">
        <f>VLOOKUP(B95:B228,[1]Sheet1!$B$2:$M$135,12,0)</f>
        <v>332593</v>
      </c>
      <c r="W95" s="3">
        <f>VLOOKUP(B95:B228,[1]Sheet1!$B$2:$N$135,13,0)</f>
        <v>45016</v>
      </c>
    </row>
    <row r="96" spans="1:23" x14ac:dyDescent="0.25">
      <c r="A96" s="8">
        <v>95</v>
      </c>
      <c r="B96" s="2" t="s">
        <v>362</v>
      </c>
      <c r="C96" s="2" t="s">
        <v>99</v>
      </c>
      <c r="D96" s="2" t="s">
        <v>34</v>
      </c>
      <c r="E96" s="2" t="s">
        <v>23</v>
      </c>
      <c r="F96" s="2" t="s">
        <v>363</v>
      </c>
      <c r="G96" s="2" t="s">
        <v>35</v>
      </c>
      <c r="H96" s="6">
        <v>10980</v>
      </c>
      <c r="I96" s="6">
        <v>620</v>
      </c>
      <c r="J96" s="6">
        <v>1392</v>
      </c>
      <c r="K96" s="6">
        <v>12992</v>
      </c>
      <c r="L96" s="2" t="s">
        <v>30</v>
      </c>
      <c r="M96" s="2" t="s">
        <v>336</v>
      </c>
      <c r="N96" s="7">
        <v>918888885613</v>
      </c>
      <c r="O96" s="6">
        <f>VLOOKUP(B96:B229,[1]Sheet1!$B$2:$J$135,9,0)</f>
        <v>8448</v>
      </c>
      <c r="P96" s="6">
        <f>VLOOKUP(B96:B229,[1]Sheet1!$B$2:$K$135,10,0)</f>
        <v>620</v>
      </c>
      <c r="Q96" s="6">
        <v>0</v>
      </c>
      <c r="R96" s="6">
        <v>0</v>
      </c>
      <c r="S96" s="6">
        <v>0</v>
      </c>
      <c r="T96" s="6">
        <v>0</v>
      </c>
      <c r="U96" s="6">
        <f t="shared" si="1"/>
        <v>9068</v>
      </c>
      <c r="V96" s="2">
        <f>VLOOKUP(B96:B229,[1]Sheet1!$B$2:$M$135,12,0)</f>
        <v>32573</v>
      </c>
      <c r="W96" s="3">
        <f>VLOOKUP(B96:B229,[1]Sheet1!$B$2:$N$135,13,0)</f>
        <v>45016</v>
      </c>
    </row>
    <row r="97" spans="1:23" x14ac:dyDescent="0.25">
      <c r="A97" s="5">
        <v>96</v>
      </c>
      <c r="B97" s="4" t="s">
        <v>364</v>
      </c>
      <c r="C97" s="4" t="s">
        <v>99</v>
      </c>
      <c r="D97" s="4" t="s">
        <v>34</v>
      </c>
      <c r="E97" s="4" t="s">
        <v>23</v>
      </c>
      <c r="F97" s="4" t="s">
        <v>365</v>
      </c>
      <c r="G97" s="4" t="s">
        <v>35</v>
      </c>
      <c r="H97" s="9">
        <v>10840</v>
      </c>
      <c r="I97" s="9">
        <v>620</v>
      </c>
      <c r="J97" s="9">
        <v>1375.2</v>
      </c>
      <c r="K97" s="9">
        <v>12835.2</v>
      </c>
      <c r="L97" s="4" t="s">
        <v>57</v>
      </c>
      <c r="M97" s="4" t="s">
        <v>193</v>
      </c>
      <c r="N97" s="10">
        <v>918888885615</v>
      </c>
      <c r="O97" s="6">
        <f>VLOOKUP(B97:B230,[1]Sheet1!$B$2:$J$135,9,0)</f>
        <v>8364</v>
      </c>
      <c r="P97" s="6">
        <f>VLOOKUP(B97:B230,[1]Sheet1!$B$2:$K$135,10,0)</f>
        <v>620</v>
      </c>
      <c r="Q97" s="9">
        <v>0</v>
      </c>
      <c r="R97" s="9">
        <v>0</v>
      </c>
      <c r="S97" s="9">
        <v>0</v>
      </c>
      <c r="T97" s="9">
        <v>0</v>
      </c>
      <c r="U97" s="6">
        <f t="shared" si="1"/>
        <v>8984</v>
      </c>
      <c r="V97" s="2">
        <f>VLOOKUP(B97:B230,[1]Sheet1!$B$2:$M$135,12,0)</f>
        <v>32569</v>
      </c>
      <c r="W97" s="3">
        <f>VLOOKUP(B97:B230,[1]Sheet1!$B$2:$N$135,13,0)</f>
        <v>45016</v>
      </c>
    </row>
    <row r="98" spans="1:23" x14ac:dyDescent="0.25">
      <c r="A98" s="5">
        <v>97</v>
      </c>
      <c r="B98" s="2" t="s">
        <v>366</v>
      </c>
      <c r="C98" s="2" t="s">
        <v>99</v>
      </c>
      <c r="D98" s="2" t="s">
        <v>34</v>
      </c>
      <c r="E98" s="2" t="s">
        <v>23</v>
      </c>
      <c r="F98" s="2" t="s">
        <v>367</v>
      </c>
      <c r="G98" s="2" t="s">
        <v>35</v>
      </c>
      <c r="H98" s="6">
        <v>11015</v>
      </c>
      <c r="I98" s="6">
        <v>682</v>
      </c>
      <c r="J98" s="6">
        <v>1403.64</v>
      </c>
      <c r="K98" s="6">
        <v>13100.64</v>
      </c>
      <c r="L98" s="2" t="s">
        <v>94</v>
      </c>
      <c r="M98" s="2" t="s">
        <v>215</v>
      </c>
      <c r="N98" s="7">
        <v>919975672020</v>
      </c>
      <c r="O98" s="6">
        <f>VLOOKUP(B98:B231,[1]Sheet1!$B$2:$J$135,9,0)</f>
        <v>8531</v>
      </c>
      <c r="P98" s="6">
        <f>VLOOKUP(B98:B231,[1]Sheet1!$B$2:$K$135,10,0)</f>
        <v>682</v>
      </c>
      <c r="Q98" s="6">
        <v>0</v>
      </c>
      <c r="R98" s="6">
        <v>0</v>
      </c>
      <c r="S98" s="6">
        <v>0</v>
      </c>
      <c r="T98" s="6">
        <v>0</v>
      </c>
      <c r="U98" s="6">
        <f t="shared" si="1"/>
        <v>9213</v>
      </c>
      <c r="V98" s="2">
        <f>VLOOKUP(B98:B231,[1]Sheet1!$B$2:$M$135,12,0)</f>
        <v>32570</v>
      </c>
      <c r="W98" s="3">
        <f>VLOOKUP(B98:B231,[1]Sheet1!$B$2:$N$135,13,0)</f>
        <v>45016</v>
      </c>
    </row>
    <row r="99" spans="1:23" x14ac:dyDescent="0.25">
      <c r="A99" s="8">
        <v>98</v>
      </c>
      <c r="B99" s="4" t="s">
        <v>368</v>
      </c>
      <c r="C99" s="4" t="s">
        <v>99</v>
      </c>
      <c r="D99" s="4" t="s">
        <v>34</v>
      </c>
      <c r="E99" s="4" t="s">
        <v>23</v>
      </c>
      <c r="F99" s="4" t="s">
        <v>369</v>
      </c>
      <c r="G99" s="4" t="s">
        <v>36</v>
      </c>
      <c r="H99" s="9">
        <v>11250</v>
      </c>
      <c r="I99" s="9">
        <v>620</v>
      </c>
      <c r="J99" s="9">
        <v>1424.4</v>
      </c>
      <c r="K99" s="9">
        <v>13294.4</v>
      </c>
      <c r="L99" s="4" t="s">
        <v>370</v>
      </c>
      <c r="M99" s="4" t="s">
        <v>371</v>
      </c>
      <c r="N99" s="10">
        <v>917038505074</v>
      </c>
      <c r="O99" s="6">
        <f>VLOOKUP(B99:B232,[1]Sheet1!$B$2:$J$135,9,0)</f>
        <v>8301</v>
      </c>
      <c r="P99" s="6">
        <f>VLOOKUP(B99:B232,[1]Sheet1!$B$2:$K$135,10,0)</f>
        <v>620</v>
      </c>
      <c r="Q99" s="9">
        <v>0</v>
      </c>
      <c r="R99" s="9">
        <v>0</v>
      </c>
      <c r="S99" s="9">
        <v>0</v>
      </c>
      <c r="T99" s="9">
        <v>0</v>
      </c>
      <c r="U99" s="6">
        <f t="shared" si="1"/>
        <v>8921</v>
      </c>
      <c r="V99" s="2">
        <f>VLOOKUP(B99:B232,[1]Sheet1!$B$2:$M$135,12,0)</f>
        <v>32567</v>
      </c>
      <c r="W99" s="3">
        <f>VLOOKUP(B99:B232,[1]Sheet1!$B$2:$N$135,13,0)</f>
        <v>45016</v>
      </c>
    </row>
    <row r="100" spans="1:23" x14ac:dyDescent="0.25">
      <c r="A100" s="5">
        <v>99</v>
      </c>
      <c r="B100" s="2" t="s">
        <v>372</v>
      </c>
      <c r="C100" s="2" t="s">
        <v>99</v>
      </c>
      <c r="D100" s="2" t="s">
        <v>34</v>
      </c>
      <c r="E100" s="2" t="s">
        <v>23</v>
      </c>
      <c r="F100" s="2" t="s">
        <v>373</v>
      </c>
      <c r="G100" s="2" t="s">
        <v>35</v>
      </c>
      <c r="H100" s="6">
        <v>10805</v>
      </c>
      <c r="I100" s="6">
        <v>634</v>
      </c>
      <c r="J100" s="6">
        <v>1372.68</v>
      </c>
      <c r="K100" s="6">
        <v>12811.68</v>
      </c>
      <c r="L100" s="2" t="s">
        <v>374</v>
      </c>
      <c r="M100" s="2" t="s">
        <v>375</v>
      </c>
      <c r="N100" s="7">
        <v>918421597556</v>
      </c>
      <c r="O100" s="6">
        <f>VLOOKUP(B100:B233,[1]Sheet1!$B$2:$J$135,9,0)</f>
        <v>8343</v>
      </c>
      <c r="P100" s="6">
        <f>VLOOKUP(B100:B233,[1]Sheet1!$B$2:$K$135,10,0)</f>
        <v>620</v>
      </c>
      <c r="Q100" s="6">
        <v>0</v>
      </c>
      <c r="R100" s="6">
        <v>0</v>
      </c>
      <c r="S100" s="6">
        <v>0</v>
      </c>
      <c r="T100" s="6">
        <v>0</v>
      </c>
      <c r="U100" s="6">
        <f t="shared" si="1"/>
        <v>8963</v>
      </c>
      <c r="V100" s="2">
        <f>VLOOKUP(B100:B233,[1]Sheet1!$B$2:$M$135,12,0)</f>
        <v>32594</v>
      </c>
      <c r="W100" s="3">
        <f>VLOOKUP(B100:B233,[1]Sheet1!$B$2:$N$135,13,0)</f>
        <v>45016</v>
      </c>
    </row>
    <row r="101" spans="1:23" x14ac:dyDescent="0.25">
      <c r="A101" s="5">
        <v>100</v>
      </c>
      <c r="B101" s="4" t="s">
        <v>376</v>
      </c>
      <c r="C101" s="4" t="s">
        <v>99</v>
      </c>
      <c r="D101" s="4" t="s">
        <v>34</v>
      </c>
      <c r="E101" s="4" t="s">
        <v>23</v>
      </c>
      <c r="F101" s="4" t="s">
        <v>377</v>
      </c>
      <c r="G101" s="4" t="s">
        <v>35</v>
      </c>
      <c r="H101" s="9">
        <v>10000</v>
      </c>
      <c r="I101" s="9">
        <v>620</v>
      </c>
      <c r="J101" s="9">
        <v>1274.4000000000001</v>
      </c>
      <c r="K101" s="9">
        <v>11894.4</v>
      </c>
      <c r="L101" s="4" t="s">
        <v>287</v>
      </c>
      <c r="M101" s="4" t="s">
        <v>288</v>
      </c>
      <c r="N101" s="10">
        <v>918087334978</v>
      </c>
      <c r="O101" s="6">
        <f>VLOOKUP(B101:B234,[1]Sheet1!$B$2:$J$135,9,0)</f>
        <v>7608</v>
      </c>
      <c r="P101" s="6">
        <f>VLOOKUP(B101:B234,[1]Sheet1!$B$2:$K$135,10,0)</f>
        <v>620</v>
      </c>
      <c r="Q101" s="9">
        <v>0</v>
      </c>
      <c r="R101" s="9">
        <v>0</v>
      </c>
      <c r="S101" s="9">
        <v>0</v>
      </c>
      <c r="T101" s="9">
        <v>0</v>
      </c>
      <c r="U101" s="6">
        <f t="shared" si="1"/>
        <v>8228</v>
      </c>
      <c r="V101" s="2">
        <f>VLOOKUP(B101:B234,[1]Sheet1!$B$2:$M$135,12,0)</f>
        <v>35117</v>
      </c>
      <c r="W101" s="3">
        <f>VLOOKUP(B101:B234,[1]Sheet1!$B$2:$N$135,13,0)</f>
        <v>45016</v>
      </c>
    </row>
    <row r="102" spans="1:23" x14ac:dyDescent="0.25">
      <c r="A102" s="8">
        <v>101</v>
      </c>
      <c r="B102" s="2" t="s">
        <v>378</v>
      </c>
      <c r="C102" s="2" t="s">
        <v>379</v>
      </c>
      <c r="D102" s="2" t="s">
        <v>380</v>
      </c>
      <c r="E102" s="2" t="s">
        <v>23</v>
      </c>
      <c r="F102" s="2" t="s">
        <v>381</v>
      </c>
      <c r="G102" s="2" t="s">
        <v>24</v>
      </c>
      <c r="H102" s="6">
        <v>4760</v>
      </c>
      <c r="I102" s="6">
        <v>0</v>
      </c>
      <c r="J102" s="6">
        <v>571.20000000000005</v>
      </c>
      <c r="K102" s="6">
        <v>5331.2</v>
      </c>
      <c r="L102" s="2" t="s">
        <v>382</v>
      </c>
      <c r="M102" s="2" t="s">
        <v>383</v>
      </c>
      <c r="N102" s="7">
        <v>917796715777</v>
      </c>
      <c r="O102" s="6">
        <f>VLOOKUP(B102:B235,[1]Sheet1!$B$2:$J$135,9,0)</f>
        <v>4026</v>
      </c>
      <c r="P102" s="6">
        <f>VLOOKUP(B102:B235,[1]Sheet1!$B$2:$K$135,10,0)</f>
        <v>0</v>
      </c>
      <c r="Q102" s="6">
        <v>0</v>
      </c>
      <c r="R102" s="6">
        <v>0</v>
      </c>
      <c r="S102" s="6">
        <v>0</v>
      </c>
      <c r="T102" s="6">
        <v>0</v>
      </c>
      <c r="U102" s="6">
        <f t="shared" si="1"/>
        <v>4026</v>
      </c>
      <c r="V102" s="2">
        <f>VLOOKUP(B102:B235,[1]Sheet1!$B$2:$M$135,12,0)</f>
        <v>34538</v>
      </c>
      <c r="W102" s="3">
        <f>VLOOKUP(B102:B235,[1]Sheet1!$B$2:$N$135,13,0)</f>
        <v>45016</v>
      </c>
    </row>
    <row r="103" spans="1:23" x14ac:dyDescent="0.25">
      <c r="A103" s="5">
        <v>102</v>
      </c>
      <c r="B103" s="4" t="s">
        <v>384</v>
      </c>
      <c r="C103" s="4" t="s">
        <v>141</v>
      </c>
      <c r="D103" s="4" t="s">
        <v>142</v>
      </c>
      <c r="E103" s="4" t="s">
        <v>23</v>
      </c>
      <c r="F103" s="4" t="s">
        <v>385</v>
      </c>
      <c r="G103" s="4" t="s">
        <v>24</v>
      </c>
      <c r="H103" s="9">
        <v>5550</v>
      </c>
      <c r="I103" s="9">
        <v>0</v>
      </c>
      <c r="J103" s="9">
        <v>666</v>
      </c>
      <c r="K103" s="9">
        <v>6216</v>
      </c>
      <c r="L103" s="4" t="s">
        <v>26</v>
      </c>
      <c r="M103" s="4" t="s">
        <v>176</v>
      </c>
      <c r="N103" s="10">
        <v>919822616620</v>
      </c>
      <c r="O103" s="6">
        <f>VLOOKUP(B103:B236,[1]Sheet1!$B$2:$J$135,9,0)</f>
        <v>4100</v>
      </c>
      <c r="P103" s="6">
        <f>VLOOKUP(B103:B236,[1]Sheet1!$B$2:$K$135,10,0)</f>
        <v>0</v>
      </c>
      <c r="Q103" s="9">
        <v>0</v>
      </c>
      <c r="R103" s="9">
        <v>0</v>
      </c>
      <c r="S103" s="9">
        <v>0</v>
      </c>
      <c r="T103" s="9">
        <v>0</v>
      </c>
      <c r="U103" s="6">
        <f t="shared" si="1"/>
        <v>4100</v>
      </c>
      <c r="V103" s="2">
        <f>VLOOKUP(B103:B236,[1]Sheet1!$B$2:$M$135,12,0)</f>
        <v>35660</v>
      </c>
      <c r="W103" s="3">
        <f>VLOOKUP(B103:B236,[1]Sheet1!$B$2:$N$135,13,0)</f>
        <v>45016</v>
      </c>
    </row>
    <row r="104" spans="1:23" x14ac:dyDescent="0.25">
      <c r="A104" s="5">
        <v>103</v>
      </c>
      <c r="B104" s="2" t="s">
        <v>386</v>
      </c>
      <c r="C104" s="2" t="s">
        <v>141</v>
      </c>
      <c r="D104" s="2" t="s">
        <v>142</v>
      </c>
      <c r="E104" s="2" t="s">
        <v>23</v>
      </c>
      <c r="F104" s="2" t="s">
        <v>387</v>
      </c>
      <c r="G104" s="2" t="s">
        <v>24</v>
      </c>
      <c r="H104" s="6">
        <v>6850</v>
      </c>
      <c r="I104" s="6">
        <v>0</v>
      </c>
      <c r="J104" s="6">
        <v>822</v>
      </c>
      <c r="K104" s="6">
        <v>7672</v>
      </c>
      <c r="L104" s="2" t="s">
        <v>388</v>
      </c>
      <c r="M104" s="2" t="s">
        <v>389</v>
      </c>
      <c r="N104" s="7">
        <v>917387596039</v>
      </c>
      <c r="O104" s="6">
        <f>VLOOKUP(B104:B237,[1]Sheet1!$B$2:$J$135,9,0)</f>
        <v>4900</v>
      </c>
      <c r="P104" s="6">
        <f>VLOOKUP(B104:B237,[1]Sheet1!$B$2:$K$135,10,0)</f>
        <v>0</v>
      </c>
      <c r="Q104" s="6">
        <v>0</v>
      </c>
      <c r="R104" s="6">
        <v>0</v>
      </c>
      <c r="S104" s="6">
        <v>0</v>
      </c>
      <c r="T104" s="6">
        <v>0</v>
      </c>
      <c r="U104" s="6">
        <f t="shared" si="1"/>
        <v>4900</v>
      </c>
      <c r="V104" s="2">
        <f>VLOOKUP(B104:B237,[1]Sheet1!$B$2:$M$135,12,0)</f>
        <v>355598</v>
      </c>
      <c r="W104" s="3">
        <f>VLOOKUP(B104:B237,[1]Sheet1!$B$2:$N$135,13,0)</f>
        <v>45016</v>
      </c>
    </row>
    <row r="105" spans="1:23" x14ac:dyDescent="0.25">
      <c r="A105" s="8">
        <v>104</v>
      </c>
      <c r="B105" s="4" t="s">
        <v>390</v>
      </c>
      <c r="C105" s="4" t="s">
        <v>141</v>
      </c>
      <c r="D105" s="4" t="s">
        <v>142</v>
      </c>
      <c r="E105" s="4" t="s">
        <v>23</v>
      </c>
      <c r="F105" s="4" t="s">
        <v>391</v>
      </c>
      <c r="G105" s="4" t="s">
        <v>241</v>
      </c>
      <c r="H105" s="9">
        <v>10500</v>
      </c>
      <c r="I105" s="9">
        <v>620</v>
      </c>
      <c r="J105" s="9">
        <v>1334.4</v>
      </c>
      <c r="K105" s="9">
        <v>12454.4</v>
      </c>
      <c r="L105" s="4" t="s">
        <v>392</v>
      </c>
      <c r="M105" s="4" t="s">
        <v>393</v>
      </c>
      <c r="N105" s="10">
        <v>918975749072</v>
      </c>
      <c r="O105" s="6">
        <f>VLOOKUP(B105:B238,[1]Sheet1!$B$2:$J$135,9,0)</f>
        <v>7398</v>
      </c>
      <c r="P105" s="6">
        <f>VLOOKUP(B105:B238,[1]Sheet1!$B$2:$K$135,10,0)</f>
        <v>620</v>
      </c>
      <c r="Q105" s="9">
        <v>0</v>
      </c>
      <c r="R105" s="9">
        <v>0</v>
      </c>
      <c r="S105" s="9">
        <v>0</v>
      </c>
      <c r="T105" s="9">
        <v>0</v>
      </c>
      <c r="U105" s="6">
        <f t="shared" si="1"/>
        <v>8018</v>
      </c>
      <c r="V105" s="2">
        <f>VLOOKUP(B105:B238,[1]Sheet1!$B$2:$M$135,12,0)</f>
        <v>34919</v>
      </c>
      <c r="W105" s="3">
        <f>VLOOKUP(B105:B238,[1]Sheet1!$B$2:$N$135,13,0)</f>
        <v>45016</v>
      </c>
    </row>
    <row r="106" spans="1:23" x14ac:dyDescent="0.25">
      <c r="A106" s="5">
        <v>105</v>
      </c>
      <c r="B106" s="2" t="s">
        <v>394</v>
      </c>
      <c r="C106" s="2" t="s">
        <v>141</v>
      </c>
      <c r="D106" s="2" t="s">
        <v>142</v>
      </c>
      <c r="E106" s="2" t="s">
        <v>23</v>
      </c>
      <c r="F106" s="2" t="s">
        <v>395</v>
      </c>
      <c r="G106" s="2" t="s">
        <v>172</v>
      </c>
      <c r="H106" s="6">
        <v>8200</v>
      </c>
      <c r="I106" s="6">
        <v>453</v>
      </c>
      <c r="J106" s="6">
        <v>1038.3599999999999</v>
      </c>
      <c r="K106" s="6">
        <v>9691.36</v>
      </c>
      <c r="L106" s="2" t="s">
        <v>57</v>
      </c>
      <c r="M106" s="2" t="s">
        <v>396</v>
      </c>
      <c r="N106" s="7">
        <v>918888885615</v>
      </c>
      <c r="O106" s="6">
        <f>VLOOKUP(B106:B239,[1]Sheet1!$B$2:$J$135,9,0)</f>
        <v>7140</v>
      </c>
      <c r="P106" s="6">
        <f>VLOOKUP(B106:B239,[1]Sheet1!$B$2:$K$135,10,0)</f>
        <v>453</v>
      </c>
      <c r="Q106" s="6">
        <v>0</v>
      </c>
      <c r="R106" s="6">
        <v>0</v>
      </c>
      <c r="S106" s="6">
        <v>0</v>
      </c>
      <c r="T106" s="6">
        <v>0</v>
      </c>
      <c r="U106" s="6">
        <f t="shared" si="1"/>
        <v>7593</v>
      </c>
      <c r="V106" s="2">
        <f>VLOOKUP(B106:B239,[1]Sheet1!$B$2:$M$135,12,0)</f>
        <v>28935</v>
      </c>
      <c r="W106" s="3">
        <f>VLOOKUP(B106:B239,[1]Sheet1!$B$2:$N$135,13,0)</f>
        <v>45016</v>
      </c>
    </row>
    <row r="107" spans="1:23" x14ac:dyDescent="0.25">
      <c r="A107" s="5">
        <v>106</v>
      </c>
      <c r="B107" s="4" t="s">
        <v>397</v>
      </c>
      <c r="C107" s="4" t="s">
        <v>141</v>
      </c>
      <c r="D107" s="4" t="s">
        <v>142</v>
      </c>
      <c r="E107" s="4" t="s">
        <v>23</v>
      </c>
      <c r="F107" s="4" t="s">
        <v>398</v>
      </c>
      <c r="G107" s="4" t="s">
        <v>172</v>
      </c>
      <c r="H107" s="9">
        <v>8200</v>
      </c>
      <c r="I107" s="9">
        <v>720</v>
      </c>
      <c r="J107" s="9">
        <v>1070.4000000000001</v>
      </c>
      <c r="K107" s="9">
        <v>9990.4</v>
      </c>
      <c r="L107" s="4" t="s">
        <v>399</v>
      </c>
      <c r="M107" s="4" t="s">
        <v>400</v>
      </c>
      <c r="N107" s="10">
        <v>917219555702</v>
      </c>
      <c r="O107" s="6">
        <f>VLOOKUP(B107:B240,[1]Sheet1!$B$2:$J$135,9,0)</f>
        <v>7608</v>
      </c>
      <c r="P107" s="6">
        <f>VLOOKUP(B107:B240,[1]Sheet1!$B$2:$K$135,10,0)</f>
        <v>1030</v>
      </c>
      <c r="Q107" s="9">
        <v>0</v>
      </c>
      <c r="R107" s="9">
        <v>0</v>
      </c>
      <c r="S107" s="9">
        <v>0</v>
      </c>
      <c r="T107" s="9">
        <v>0</v>
      </c>
      <c r="U107" s="6">
        <f t="shared" si="1"/>
        <v>8638</v>
      </c>
      <c r="V107" s="2">
        <f>VLOOKUP(B107:B240,[1]Sheet1!$B$2:$M$135,12,0)</f>
        <v>35580</v>
      </c>
      <c r="W107" s="3">
        <f>VLOOKUP(B107:B240,[1]Sheet1!$B$2:$N$135,13,0)</f>
        <v>45016</v>
      </c>
    </row>
    <row r="108" spans="1:23" x14ac:dyDescent="0.25">
      <c r="A108" s="8">
        <v>107</v>
      </c>
      <c r="B108" s="2" t="s">
        <v>401</v>
      </c>
      <c r="C108" s="2" t="s">
        <v>402</v>
      </c>
      <c r="D108" s="2" t="s">
        <v>403</v>
      </c>
      <c r="E108" s="2" t="s">
        <v>23</v>
      </c>
      <c r="F108" s="2" t="s">
        <v>404</v>
      </c>
      <c r="G108" s="2" t="s">
        <v>25</v>
      </c>
      <c r="H108" s="6">
        <v>13140</v>
      </c>
      <c r="I108" s="6">
        <v>260</v>
      </c>
      <c r="J108" s="6">
        <v>1608</v>
      </c>
      <c r="K108" s="6">
        <v>15008</v>
      </c>
      <c r="L108" s="2" t="s">
        <v>30</v>
      </c>
      <c r="M108" s="2" t="s">
        <v>336</v>
      </c>
      <c r="N108" s="7">
        <v>918888885613</v>
      </c>
      <c r="O108" s="6">
        <f>VLOOKUP(B108:B241,[1]Sheet1!$B$2:$J$135,9,0)</f>
        <v>8595</v>
      </c>
      <c r="P108" s="6">
        <f>VLOOKUP(B108:B241,[1]Sheet1!$B$2:$K$135,10,0)</f>
        <v>260</v>
      </c>
      <c r="Q108" s="6">
        <v>0</v>
      </c>
      <c r="R108" s="6">
        <v>0</v>
      </c>
      <c r="S108" s="6">
        <v>0</v>
      </c>
      <c r="T108" s="6">
        <v>0</v>
      </c>
      <c r="U108" s="6">
        <f t="shared" si="1"/>
        <v>8855</v>
      </c>
      <c r="V108" s="2">
        <f>VLOOKUP(B108:B241,[1]Sheet1!$B$2:$M$135,12,0)</f>
        <v>35603</v>
      </c>
      <c r="W108" s="3">
        <f>VLOOKUP(B108:B241,[1]Sheet1!$B$2:$N$135,13,0)</f>
        <v>45016</v>
      </c>
    </row>
    <row r="109" spans="1:23" x14ac:dyDescent="0.25">
      <c r="A109" s="5">
        <v>108</v>
      </c>
      <c r="B109" s="4" t="s">
        <v>405</v>
      </c>
      <c r="C109" s="4" t="s">
        <v>141</v>
      </c>
      <c r="D109" s="4" t="s">
        <v>142</v>
      </c>
      <c r="E109" s="4" t="s">
        <v>23</v>
      </c>
      <c r="F109" s="4" t="s">
        <v>406</v>
      </c>
      <c r="G109" s="4" t="s">
        <v>25</v>
      </c>
      <c r="H109" s="9">
        <v>13970</v>
      </c>
      <c r="I109" s="9">
        <v>716</v>
      </c>
      <c r="J109" s="9">
        <v>1762.32</v>
      </c>
      <c r="K109" s="9">
        <v>16448.32</v>
      </c>
      <c r="L109" s="4" t="s">
        <v>355</v>
      </c>
      <c r="M109" s="4" t="s">
        <v>40</v>
      </c>
      <c r="N109" s="10">
        <v>919699518349</v>
      </c>
      <c r="O109" s="6">
        <f>VLOOKUP(B109:B242,[1]Sheet1!$B$2:$J$135,9,0)</f>
        <v>9965</v>
      </c>
      <c r="P109" s="6">
        <f>VLOOKUP(B109:B242,[1]Sheet1!$B$2:$K$135,10,0)</f>
        <v>716</v>
      </c>
      <c r="Q109" s="9">
        <v>0</v>
      </c>
      <c r="R109" s="9">
        <v>0</v>
      </c>
      <c r="S109" s="9">
        <v>0</v>
      </c>
      <c r="T109" s="9">
        <v>0</v>
      </c>
      <c r="U109" s="6">
        <f t="shared" si="1"/>
        <v>10681</v>
      </c>
      <c r="V109" s="2">
        <f>VLOOKUP(B109:B242,[1]Sheet1!$B$2:$M$135,12,0)</f>
        <v>34916</v>
      </c>
      <c r="W109" s="3">
        <f>VLOOKUP(B109:B242,[1]Sheet1!$B$2:$N$135,13,0)</f>
        <v>45016</v>
      </c>
    </row>
    <row r="110" spans="1:23" x14ac:dyDescent="0.25">
      <c r="A110" s="5">
        <v>109</v>
      </c>
      <c r="B110" s="2" t="s">
        <v>407</v>
      </c>
      <c r="C110" s="2" t="s">
        <v>408</v>
      </c>
      <c r="D110" s="2" t="s">
        <v>162</v>
      </c>
      <c r="E110" s="2" t="s">
        <v>23</v>
      </c>
      <c r="F110" s="2" t="s">
        <v>409</v>
      </c>
      <c r="G110" s="2" t="s">
        <v>24</v>
      </c>
      <c r="H110" s="6">
        <v>6400</v>
      </c>
      <c r="I110" s="6">
        <v>0</v>
      </c>
      <c r="J110" s="6">
        <v>768</v>
      </c>
      <c r="K110" s="6">
        <v>7168</v>
      </c>
      <c r="L110" s="2" t="s">
        <v>410</v>
      </c>
      <c r="M110" s="2" t="s">
        <v>63</v>
      </c>
      <c r="N110" s="7">
        <v>917709700986</v>
      </c>
      <c r="O110" s="6">
        <f>VLOOKUP(B110:B243,[1]Sheet1!$B$2:$J$135,9,0)</f>
        <v>5435</v>
      </c>
      <c r="P110" s="6">
        <f>VLOOKUP(B110:B243,[1]Sheet1!$B$2:$K$135,10,0)</f>
        <v>0</v>
      </c>
      <c r="Q110" s="6">
        <v>0</v>
      </c>
      <c r="R110" s="6">
        <v>0</v>
      </c>
      <c r="S110" s="6">
        <v>0</v>
      </c>
      <c r="T110" s="6">
        <v>0</v>
      </c>
      <c r="U110" s="6">
        <f t="shared" si="1"/>
        <v>5435</v>
      </c>
      <c r="V110" s="2">
        <f>VLOOKUP(B110:B243,[1]Sheet1!$B$2:$M$135,12,0)</f>
        <v>34325</v>
      </c>
      <c r="W110" s="3">
        <f>VLOOKUP(B110:B243,[1]Sheet1!$B$2:$N$135,13,0)</f>
        <v>45016</v>
      </c>
    </row>
    <row r="111" spans="1:23" x14ac:dyDescent="0.25">
      <c r="A111" s="8">
        <v>110</v>
      </c>
      <c r="B111" s="4" t="s">
        <v>411</v>
      </c>
      <c r="C111" s="4" t="s">
        <v>412</v>
      </c>
      <c r="D111" s="4" t="s">
        <v>413</v>
      </c>
      <c r="E111" s="4" t="s">
        <v>23</v>
      </c>
      <c r="F111" s="4" t="s">
        <v>414</v>
      </c>
      <c r="G111" s="4" t="s">
        <v>415</v>
      </c>
      <c r="H111" s="9">
        <v>3270</v>
      </c>
      <c r="I111" s="9">
        <v>0</v>
      </c>
      <c r="J111" s="9">
        <v>392.4</v>
      </c>
      <c r="K111" s="9">
        <v>3662.4</v>
      </c>
      <c r="L111" s="4" t="s">
        <v>26</v>
      </c>
      <c r="M111" s="4" t="s">
        <v>176</v>
      </c>
      <c r="N111" s="10">
        <v>919822616620</v>
      </c>
      <c r="O111" s="6">
        <f>VLOOKUP(B111:B244,[1]Sheet1!$B$2:$J$135,9,0)</f>
        <v>3300</v>
      </c>
      <c r="P111" s="6">
        <f>VLOOKUP(B111:B244,[1]Sheet1!$B$2:$K$135,10,0)</f>
        <v>0</v>
      </c>
      <c r="Q111" s="9">
        <v>0</v>
      </c>
      <c r="R111" s="9">
        <v>0</v>
      </c>
      <c r="S111" s="9">
        <v>0</v>
      </c>
      <c r="T111" s="9">
        <v>0</v>
      </c>
      <c r="U111" s="6">
        <f t="shared" si="1"/>
        <v>3300</v>
      </c>
      <c r="V111" s="2">
        <f>VLOOKUP(B111:B244,[1]Sheet1!$B$2:$M$135,12,0)</f>
        <v>35787</v>
      </c>
      <c r="W111" s="3">
        <f>VLOOKUP(B111:B244,[1]Sheet1!$B$2:$N$135,13,0)</f>
        <v>45016</v>
      </c>
    </row>
    <row r="112" spans="1:23" x14ac:dyDescent="0.25">
      <c r="A112" s="5">
        <v>111</v>
      </c>
      <c r="B112" s="2" t="s">
        <v>416</v>
      </c>
      <c r="C112" s="2" t="s">
        <v>141</v>
      </c>
      <c r="D112" s="2" t="s">
        <v>142</v>
      </c>
      <c r="E112" s="2" t="s">
        <v>23</v>
      </c>
      <c r="F112" s="2" t="s">
        <v>387</v>
      </c>
      <c r="G112" s="2" t="s">
        <v>24</v>
      </c>
      <c r="H112" s="6">
        <v>6250</v>
      </c>
      <c r="I112" s="6">
        <v>0</v>
      </c>
      <c r="J112" s="6">
        <v>750</v>
      </c>
      <c r="K112" s="6">
        <v>7000</v>
      </c>
      <c r="L112" s="2" t="s">
        <v>388</v>
      </c>
      <c r="M112" s="2" t="s">
        <v>389</v>
      </c>
      <c r="N112" s="7">
        <v>917387596039</v>
      </c>
      <c r="O112" s="6">
        <f>VLOOKUP(B112:B245,[1]Sheet1!$B$2:$J$135,9,0)</f>
        <v>4700</v>
      </c>
      <c r="P112" s="6">
        <f>VLOOKUP(B112:B245,[1]Sheet1!$B$2:$K$135,10,0)</f>
        <v>0</v>
      </c>
      <c r="Q112" s="6">
        <v>0</v>
      </c>
      <c r="R112" s="6">
        <v>0</v>
      </c>
      <c r="S112" s="6">
        <v>0</v>
      </c>
      <c r="T112" s="6">
        <v>0</v>
      </c>
      <c r="U112" s="6">
        <f t="shared" si="1"/>
        <v>4700</v>
      </c>
      <c r="V112" s="2">
        <f>VLOOKUP(B112:B245,[1]Sheet1!$B$2:$M$135,12,0)</f>
        <v>35413</v>
      </c>
      <c r="W112" s="3">
        <f>VLOOKUP(B112:B245,[1]Sheet1!$B$2:$N$135,13,0)</f>
        <v>45016</v>
      </c>
    </row>
    <row r="113" spans="1:23" x14ac:dyDescent="0.25">
      <c r="A113" s="5">
        <v>112</v>
      </c>
      <c r="B113" s="4" t="s">
        <v>417</v>
      </c>
      <c r="C113" s="4" t="s">
        <v>141</v>
      </c>
      <c r="D113" s="4" t="s">
        <v>142</v>
      </c>
      <c r="E113" s="4" t="s">
        <v>23</v>
      </c>
      <c r="F113" s="4" t="s">
        <v>418</v>
      </c>
      <c r="G113" s="4" t="s">
        <v>25</v>
      </c>
      <c r="H113" s="9">
        <v>8850</v>
      </c>
      <c r="I113" s="9">
        <v>406</v>
      </c>
      <c r="J113" s="9">
        <v>1110.72</v>
      </c>
      <c r="K113" s="9">
        <v>10366.719999999999</v>
      </c>
      <c r="L113" s="4" t="s">
        <v>41</v>
      </c>
      <c r="M113" s="4" t="s">
        <v>49</v>
      </c>
      <c r="N113" s="10">
        <v>918208945271</v>
      </c>
      <c r="O113" s="6">
        <f>VLOOKUP(B113:B246,[1]Sheet1!$B$2:$J$135,9,0)</f>
        <v>6600</v>
      </c>
      <c r="P113" s="6">
        <f>VLOOKUP(B113:B246,[1]Sheet1!$B$2:$K$135,10,0)</f>
        <v>203</v>
      </c>
      <c r="Q113" s="9">
        <v>0</v>
      </c>
      <c r="R113" s="9">
        <v>0</v>
      </c>
      <c r="S113" s="9">
        <v>0</v>
      </c>
      <c r="T113" s="9">
        <v>0</v>
      </c>
      <c r="U113" s="6">
        <f t="shared" si="1"/>
        <v>6803</v>
      </c>
      <c r="V113" s="2">
        <f>VLOOKUP(B113:B246,[1]Sheet1!$B$2:$M$135,12,0)</f>
        <v>36162</v>
      </c>
      <c r="W113" s="3">
        <f>VLOOKUP(B113:B246,[1]Sheet1!$B$2:$N$135,13,0)</f>
        <v>45016</v>
      </c>
    </row>
    <row r="114" spans="1:23" x14ac:dyDescent="0.25">
      <c r="A114" s="8">
        <v>113</v>
      </c>
      <c r="B114" s="2" t="s">
        <v>419</v>
      </c>
      <c r="C114" s="2" t="s">
        <v>141</v>
      </c>
      <c r="D114" s="2" t="s">
        <v>142</v>
      </c>
      <c r="E114" s="2" t="s">
        <v>23</v>
      </c>
      <c r="F114" s="2" t="s">
        <v>420</v>
      </c>
      <c r="G114" s="2" t="s">
        <v>172</v>
      </c>
      <c r="H114" s="6">
        <v>8200</v>
      </c>
      <c r="I114" s="6">
        <v>560</v>
      </c>
      <c r="J114" s="6">
        <v>1051.2</v>
      </c>
      <c r="K114" s="6">
        <v>9811.2000000000007</v>
      </c>
      <c r="L114" s="2" t="s">
        <v>235</v>
      </c>
      <c r="M114" s="2" t="s">
        <v>350</v>
      </c>
      <c r="N114" s="7">
        <v>919373262114</v>
      </c>
      <c r="O114" s="6">
        <f>VLOOKUP(B114:B247,[1]Sheet1!$B$2:$J$135,9,0)</f>
        <v>7797</v>
      </c>
      <c r="P114" s="6">
        <f>VLOOKUP(B114:B247,[1]Sheet1!$B$2:$K$135,10,0)</f>
        <v>560</v>
      </c>
      <c r="Q114" s="6">
        <v>0</v>
      </c>
      <c r="R114" s="6">
        <v>0</v>
      </c>
      <c r="S114" s="6">
        <v>0</v>
      </c>
      <c r="T114" s="6">
        <v>0</v>
      </c>
      <c r="U114" s="6">
        <f t="shared" si="1"/>
        <v>8357</v>
      </c>
      <c r="V114" s="2">
        <f>VLOOKUP(B114:B247,[1]Sheet1!$B$2:$M$135,12,0)</f>
        <v>35575</v>
      </c>
      <c r="W114" s="3">
        <f>VLOOKUP(B114:B247,[1]Sheet1!$B$2:$N$135,13,0)</f>
        <v>45016</v>
      </c>
    </row>
    <row r="115" spans="1:23" x14ac:dyDescent="0.25">
      <c r="A115" s="5">
        <v>114</v>
      </c>
      <c r="B115" s="4" t="s">
        <v>421</v>
      </c>
      <c r="C115" s="4" t="s">
        <v>141</v>
      </c>
      <c r="D115" s="4" t="s">
        <v>142</v>
      </c>
      <c r="E115" s="4" t="s">
        <v>23</v>
      </c>
      <c r="F115" s="4" t="s">
        <v>422</v>
      </c>
      <c r="G115" s="4" t="s">
        <v>25</v>
      </c>
      <c r="H115" s="9">
        <v>8850</v>
      </c>
      <c r="I115" s="9">
        <v>406</v>
      </c>
      <c r="J115" s="9">
        <v>1110.72</v>
      </c>
      <c r="K115" s="9">
        <v>10366.719999999999</v>
      </c>
      <c r="L115" s="4" t="s">
        <v>57</v>
      </c>
      <c r="M115" s="4" t="s">
        <v>396</v>
      </c>
      <c r="N115" s="10">
        <v>918888885615</v>
      </c>
      <c r="O115" s="6">
        <f>VLOOKUP(B115:B248,[1]Sheet1!$B$2:$J$135,9,0)</f>
        <v>6600</v>
      </c>
      <c r="P115" s="6">
        <f>VLOOKUP(B115:B248,[1]Sheet1!$B$2:$K$135,10,0)</f>
        <v>406</v>
      </c>
      <c r="Q115" s="9">
        <v>0</v>
      </c>
      <c r="R115" s="9">
        <v>0</v>
      </c>
      <c r="S115" s="9">
        <v>0</v>
      </c>
      <c r="T115" s="9">
        <v>0</v>
      </c>
      <c r="U115" s="6">
        <f t="shared" si="1"/>
        <v>7006</v>
      </c>
      <c r="V115" s="2">
        <f>VLOOKUP(B115:B248,[1]Sheet1!$B$2:$M$135,12,0)</f>
        <v>35736</v>
      </c>
      <c r="W115" s="3">
        <f>VLOOKUP(B115:B248,[1]Sheet1!$B$2:$N$135,13,0)</f>
        <v>45016</v>
      </c>
    </row>
    <row r="116" spans="1:23" x14ac:dyDescent="0.25">
      <c r="A116" s="5">
        <v>115</v>
      </c>
      <c r="B116" s="2" t="s">
        <v>423</v>
      </c>
      <c r="C116" s="2" t="s">
        <v>141</v>
      </c>
      <c r="D116" s="2" t="s">
        <v>142</v>
      </c>
      <c r="E116" s="2" t="s">
        <v>23</v>
      </c>
      <c r="F116" s="2" t="s">
        <v>424</v>
      </c>
      <c r="G116" s="2" t="s">
        <v>25</v>
      </c>
      <c r="H116" s="6">
        <v>8850</v>
      </c>
      <c r="I116" s="6">
        <v>607</v>
      </c>
      <c r="J116" s="6">
        <v>1134.8399999999999</v>
      </c>
      <c r="K116" s="6">
        <v>10591.84</v>
      </c>
      <c r="L116" s="2" t="s">
        <v>42</v>
      </c>
      <c r="M116" s="2" t="s">
        <v>61</v>
      </c>
      <c r="N116" s="7">
        <v>919527141458</v>
      </c>
      <c r="O116" s="6">
        <f>VLOOKUP(B116:B249,[1]Sheet1!$B$2:$J$135,9,0)</f>
        <v>6827</v>
      </c>
      <c r="P116" s="6">
        <f>VLOOKUP(B116:B249,[1]Sheet1!$B$2:$K$135,10,0)</f>
        <v>527</v>
      </c>
      <c r="Q116" s="6">
        <v>0</v>
      </c>
      <c r="R116" s="6">
        <v>0</v>
      </c>
      <c r="S116" s="6">
        <v>0</v>
      </c>
      <c r="T116" s="6">
        <v>0</v>
      </c>
      <c r="U116" s="6">
        <f t="shared" si="1"/>
        <v>7354</v>
      </c>
      <c r="V116" s="2">
        <f>VLOOKUP(B116:B249,[1]Sheet1!$B$2:$M$135,12,0)</f>
        <v>35735</v>
      </c>
      <c r="W116" s="3">
        <f>VLOOKUP(B116:B249,[1]Sheet1!$B$2:$N$135,13,0)</f>
        <v>45016</v>
      </c>
    </row>
    <row r="117" spans="1:23" x14ac:dyDescent="0.25">
      <c r="A117" s="8">
        <v>116</v>
      </c>
      <c r="B117" s="4" t="s">
        <v>425</v>
      </c>
      <c r="C117" s="4" t="s">
        <v>141</v>
      </c>
      <c r="D117" s="4" t="s">
        <v>142</v>
      </c>
      <c r="E117" s="4" t="s">
        <v>23</v>
      </c>
      <c r="F117" s="4" t="s">
        <v>426</v>
      </c>
      <c r="G117" s="4" t="s">
        <v>25</v>
      </c>
      <c r="H117" s="9">
        <v>10400</v>
      </c>
      <c r="I117" s="9">
        <v>607</v>
      </c>
      <c r="J117" s="9">
        <v>1320.84</v>
      </c>
      <c r="K117" s="9">
        <v>12327.84</v>
      </c>
      <c r="L117" s="4" t="s">
        <v>42</v>
      </c>
      <c r="M117" s="4" t="s">
        <v>427</v>
      </c>
      <c r="N117" s="10">
        <v>919822098282</v>
      </c>
      <c r="O117" s="6">
        <f>VLOOKUP(B117:B250,[1]Sheet1!$B$2:$J$135,9,0)</f>
        <v>6600</v>
      </c>
      <c r="P117" s="6">
        <f>VLOOKUP(B117:B250,[1]Sheet1!$B$2:$K$135,10,0)</f>
        <v>527</v>
      </c>
      <c r="Q117" s="9">
        <v>0</v>
      </c>
      <c r="R117" s="9">
        <v>0</v>
      </c>
      <c r="S117" s="9">
        <v>0</v>
      </c>
      <c r="T117" s="9">
        <v>0</v>
      </c>
      <c r="U117" s="6">
        <f t="shared" si="1"/>
        <v>7127</v>
      </c>
      <c r="V117" s="2">
        <f>VLOOKUP(B117:B250,[1]Sheet1!$B$2:$M$135,12,0)</f>
        <v>34667</v>
      </c>
      <c r="W117" s="3">
        <f>VLOOKUP(B117:B250,[1]Sheet1!$B$2:$N$135,13,0)</f>
        <v>45016</v>
      </c>
    </row>
    <row r="118" spans="1:23" x14ac:dyDescent="0.25">
      <c r="A118" s="5">
        <v>117</v>
      </c>
      <c r="B118" s="2" t="s">
        <v>428</v>
      </c>
      <c r="C118" s="2" t="s">
        <v>141</v>
      </c>
      <c r="D118" s="2" t="s">
        <v>142</v>
      </c>
      <c r="E118" s="2" t="s">
        <v>23</v>
      </c>
      <c r="F118" s="2" t="s">
        <v>429</v>
      </c>
      <c r="G118" s="2" t="s">
        <v>172</v>
      </c>
      <c r="H118" s="6">
        <v>8200</v>
      </c>
      <c r="I118" s="6">
        <v>650</v>
      </c>
      <c r="J118" s="6">
        <v>1062</v>
      </c>
      <c r="K118" s="6">
        <v>9912</v>
      </c>
      <c r="L118" s="2" t="s">
        <v>41</v>
      </c>
      <c r="M118" s="2" t="s">
        <v>430</v>
      </c>
      <c r="N118" s="7">
        <v>917507830016</v>
      </c>
      <c r="O118" s="6">
        <f>VLOOKUP(B118:B251,[1]Sheet1!$B$2:$J$135,9,0)</f>
        <v>7713</v>
      </c>
      <c r="P118" s="6">
        <f>VLOOKUP(B118:B251,[1]Sheet1!$B$2:$K$135,10,0)</f>
        <v>870</v>
      </c>
      <c r="Q118" s="6">
        <v>0</v>
      </c>
      <c r="R118" s="6">
        <v>0</v>
      </c>
      <c r="S118" s="6">
        <v>0</v>
      </c>
      <c r="T118" s="6">
        <v>0</v>
      </c>
      <c r="U118" s="6">
        <f t="shared" si="1"/>
        <v>8583</v>
      </c>
      <c r="V118" s="2">
        <f>VLOOKUP(B118:B251,[1]Sheet1!$B$2:$M$135,12,0)</f>
        <v>35640</v>
      </c>
      <c r="W118" s="3">
        <f>VLOOKUP(B118:B251,[1]Sheet1!$B$2:$N$135,13,0)</f>
        <v>45016</v>
      </c>
    </row>
    <row r="119" spans="1:23" x14ac:dyDescent="0.25">
      <c r="A119" s="5">
        <v>118</v>
      </c>
      <c r="B119" s="4" t="s">
        <v>431</v>
      </c>
      <c r="C119" s="4" t="s">
        <v>432</v>
      </c>
      <c r="D119" s="4" t="s">
        <v>403</v>
      </c>
      <c r="E119" s="4" t="s">
        <v>23</v>
      </c>
      <c r="F119" s="4" t="s">
        <v>404</v>
      </c>
      <c r="G119" s="4" t="s">
        <v>25</v>
      </c>
      <c r="H119" s="9">
        <v>13140</v>
      </c>
      <c r="I119" s="9">
        <v>260</v>
      </c>
      <c r="J119" s="9">
        <v>1608</v>
      </c>
      <c r="K119" s="9">
        <v>15008</v>
      </c>
      <c r="L119" s="4" t="s">
        <v>30</v>
      </c>
      <c r="M119" s="4" t="s">
        <v>336</v>
      </c>
      <c r="N119" s="10">
        <v>918888885613</v>
      </c>
      <c r="O119" s="6">
        <f>VLOOKUP(B119:B252,[1]Sheet1!$B$2:$J$135,9,0)</f>
        <v>8595</v>
      </c>
      <c r="P119" s="6">
        <f>VLOOKUP(B119:B252,[1]Sheet1!$B$2:$K$135,10,0)</f>
        <v>260</v>
      </c>
      <c r="Q119" s="9">
        <v>0</v>
      </c>
      <c r="R119" s="9">
        <v>0</v>
      </c>
      <c r="S119" s="9">
        <v>0</v>
      </c>
      <c r="T119" s="9">
        <v>0</v>
      </c>
      <c r="U119" s="6">
        <f t="shared" si="1"/>
        <v>8855</v>
      </c>
      <c r="V119" s="2">
        <f>VLOOKUP(B119:B252,[1]Sheet1!$B$2:$M$135,12,0)</f>
        <v>35604</v>
      </c>
      <c r="W119" s="3">
        <f>VLOOKUP(B119:B252,[1]Sheet1!$B$2:$N$135,13,0)</f>
        <v>45016</v>
      </c>
    </row>
    <row r="120" spans="1:23" x14ac:dyDescent="0.25">
      <c r="A120" s="8">
        <v>119</v>
      </c>
      <c r="B120" s="2" t="s">
        <v>433</v>
      </c>
      <c r="C120" s="2" t="s">
        <v>434</v>
      </c>
      <c r="D120" s="2" t="s">
        <v>325</v>
      </c>
      <c r="E120" s="2" t="s">
        <v>23</v>
      </c>
      <c r="F120" s="2" t="s">
        <v>435</v>
      </c>
      <c r="G120" s="2" t="s">
        <v>436</v>
      </c>
      <c r="H120" s="6">
        <v>8112</v>
      </c>
      <c r="I120" s="6">
        <v>580</v>
      </c>
      <c r="J120" s="6">
        <v>1043.04</v>
      </c>
      <c r="K120" s="6">
        <v>9735.0400000000009</v>
      </c>
      <c r="L120" s="2" t="s">
        <v>42</v>
      </c>
      <c r="M120" s="2" t="s">
        <v>427</v>
      </c>
      <c r="N120" s="7">
        <v>919822098282</v>
      </c>
      <c r="O120" s="6">
        <f>VLOOKUP(B120:B253,[1]Sheet1!$B$2:$J$135,9,0)</f>
        <v>7944</v>
      </c>
      <c r="P120" s="6">
        <f>VLOOKUP(B120:B253,[1]Sheet1!$B$2:$K$135,10,0)</f>
        <v>580</v>
      </c>
      <c r="Q120" s="6">
        <v>0</v>
      </c>
      <c r="R120" s="6">
        <v>0</v>
      </c>
      <c r="S120" s="6">
        <v>0</v>
      </c>
      <c r="T120" s="6">
        <v>0</v>
      </c>
      <c r="U120" s="6">
        <f t="shared" si="1"/>
        <v>8524</v>
      </c>
      <c r="V120" s="2">
        <f>VLOOKUP(B120:B253,[1]Sheet1!$B$2:$M$135,12,0)</f>
        <v>35789</v>
      </c>
      <c r="W120" s="3">
        <f>VLOOKUP(B120:B253,[1]Sheet1!$B$2:$N$135,13,0)</f>
        <v>45016</v>
      </c>
    </row>
    <row r="121" spans="1:23" x14ac:dyDescent="0.25">
      <c r="A121" s="5">
        <v>120</v>
      </c>
      <c r="B121" s="4" t="s">
        <v>437</v>
      </c>
      <c r="C121" s="4" t="s">
        <v>438</v>
      </c>
      <c r="D121" s="4" t="s">
        <v>439</v>
      </c>
      <c r="E121" s="4" t="s">
        <v>23</v>
      </c>
      <c r="F121" s="4" t="s">
        <v>440</v>
      </c>
      <c r="G121" s="4" t="s">
        <v>24</v>
      </c>
      <c r="H121" s="9">
        <v>5000</v>
      </c>
      <c r="I121" s="9">
        <v>0</v>
      </c>
      <c r="J121" s="9">
        <v>600</v>
      </c>
      <c r="K121" s="9">
        <v>5600</v>
      </c>
      <c r="L121" s="4" t="s">
        <v>26</v>
      </c>
      <c r="M121" s="4" t="s">
        <v>176</v>
      </c>
      <c r="N121" s="10">
        <v>919822616620</v>
      </c>
      <c r="O121" s="6">
        <f>VLOOKUP(B121:B254,[1]Sheet1!$B$2:$J$135,9,0)</f>
        <v>4300</v>
      </c>
      <c r="P121" s="6">
        <f>VLOOKUP(B121:B254,[1]Sheet1!$B$2:$K$135,10,0)</f>
        <v>0</v>
      </c>
      <c r="Q121" s="9">
        <v>0</v>
      </c>
      <c r="R121" s="9">
        <v>0</v>
      </c>
      <c r="S121" s="9">
        <v>0</v>
      </c>
      <c r="T121" s="9">
        <v>0</v>
      </c>
      <c r="U121" s="6">
        <f t="shared" si="1"/>
        <v>4300</v>
      </c>
      <c r="V121" s="2">
        <f>VLOOKUP(B121:B254,[1]Sheet1!$B$2:$M$135,12,0)</f>
        <v>35638</v>
      </c>
      <c r="W121" s="3">
        <f>VLOOKUP(B121:B254,[1]Sheet1!$B$2:$N$135,13,0)</f>
        <v>45016</v>
      </c>
    </row>
    <row r="122" spans="1:23" x14ac:dyDescent="0.25">
      <c r="A122" s="5">
        <v>121</v>
      </c>
      <c r="B122" s="2" t="s">
        <v>441</v>
      </c>
      <c r="C122" s="2" t="s">
        <v>442</v>
      </c>
      <c r="D122" s="2" t="s">
        <v>443</v>
      </c>
      <c r="E122" s="2" t="s">
        <v>23</v>
      </c>
      <c r="F122" s="2" t="s">
        <v>444</v>
      </c>
      <c r="G122" s="2" t="s">
        <v>24</v>
      </c>
      <c r="H122" s="6">
        <v>6790</v>
      </c>
      <c r="I122" s="6">
        <v>0</v>
      </c>
      <c r="J122" s="6">
        <v>814.8</v>
      </c>
      <c r="K122" s="6">
        <v>7604.8</v>
      </c>
      <c r="L122" s="2" t="s">
        <v>41</v>
      </c>
      <c r="M122" s="2" t="s">
        <v>37</v>
      </c>
      <c r="N122" s="7">
        <v>918208945271</v>
      </c>
      <c r="O122" s="6">
        <f>VLOOKUP(B122:B255,[1]Sheet1!$B$2:$J$135,9,0)</f>
        <v>5583</v>
      </c>
      <c r="P122" s="6">
        <f>VLOOKUP(B122:B255,[1]Sheet1!$B$2:$K$135,10,0)</f>
        <v>0</v>
      </c>
      <c r="Q122" s="6">
        <v>0</v>
      </c>
      <c r="R122" s="6">
        <v>0</v>
      </c>
      <c r="S122" s="6">
        <v>0</v>
      </c>
      <c r="T122" s="6">
        <v>0</v>
      </c>
      <c r="U122" s="6">
        <f t="shared" si="1"/>
        <v>5583</v>
      </c>
      <c r="V122" s="2">
        <f>VLOOKUP(B122:B255,[1]Sheet1!$B$2:$M$135,12,0)</f>
        <v>35512</v>
      </c>
      <c r="W122" s="3">
        <f>VLOOKUP(B122:B255,[1]Sheet1!$B$2:$N$135,13,0)</f>
        <v>45016</v>
      </c>
    </row>
    <row r="123" spans="1:23" x14ac:dyDescent="0.25">
      <c r="A123" s="8">
        <v>122</v>
      </c>
      <c r="B123" s="4" t="s">
        <v>445</v>
      </c>
      <c r="C123" s="4" t="s">
        <v>446</v>
      </c>
      <c r="D123" s="4" t="s">
        <v>403</v>
      </c>
      <c r="E123" s="4" t="s">
        <v>23</v>
      </c>
      <c r="F123" s="4" t="s">
        <v>404</v>
      </c>
      <c r="G123" s="4" t="s">
        <v>25</v>
      </c>
      <c r="H123" s="9">
        <v>13140</v>
      </c>
      <c r="I123" s="9">
        <v>260</v>
      </c>
      <c r="J123" s="9">
        <v>1608</v>
      </c>
      <c r="K123" s="9">
        <v>15008</v>
      </c>
      <c r="L123" s="4" t="s">
        <v>30</v>
      </c>
      <c r="M123" s="4" t="s">
        <v>60</v>
      </c>
      <c r="N123" s="10">
        <v>918888885613</v>
      </c>
      <c r="O123" s="6">
        <f>VLOOKUP(B123:B256,[1]Sheet1!$B$2:$J$135,9,0)</f>
        <v>8595</v>
      </c>
      <c r="P123" s="6">
        <f>VLOOKUP(B123:B256,[1]Sheet1!$B$2:$K$135,10,0)</f>
        <v>260</v>
      </c>
      <c r="Q123" s="9">
        <v>0</v>
      </c>
      <c r="R123" s="9">
        <v>0</v>
      </c>
      <c r="S123" s="9">
        <v>0</v>
      </c>
      <c r="T123" s="9">
        <v>0</v>
      </c>
      <c r="U123" s="6">
        <f t="shared" si="1"/>
        <v>8855</v>
      </c>
      <c r="V123" s="2">
        <f>VLOOKUP(B123:B256,[1]Sheet1!$B$2:$M$135,12,0)</f>
        <v>35605</v>
      </c>
      <c r="W123" s="3">
        <f>VLOOKUP(B123:B256,[1]Sheet1!$B$2:$N$135,13,0)</f>
        <v>45016</v>
      </c>
    </row>
    <row r="124" spans="1:23" x14ac:dyDescent="0.25">
      <c r="A124" s="5">
        <v>123</v>
      </c>
      <c r="B124" s="2" t="s">
        <v>447</v>
      </c>
      <c r="C124" s="2" t="s">
        <v>442</v>
      </c>
      <c r="D124" s="2" t="s">
        <v>443</v>
      </c>
      <c r="E124" s="2" t="s">
        <v>23</v>
      </c>
      <c r="F124" s="2" t="s">
        <v>444</v>
      </c>
      <c r="G124" s="2" t="s">
        <v>24</v>
      </c>
      <c r="H124" s="6">
        <v>5540</v>
      </c>
      <c r="I124" s="6">
        <v>0</v>
      </c>
      <c r="J124" s="6">
        <v>664.8</v>
      </c>
      <c r="K124" s="6">
        <v>6204.8</v>
      </c>
      <c r="L124" s="2" t="s">
        <v>26</v>
      </c>
      <c r="M124" s="2" t="s">
        <v>176</v>
      </c>
      <c r="N124" s="7">
        <v>919822616620</v>
      </c>
      <c r="O124" s="6">
        <f>VLOOKUP(B124:B257,[1]Sheet1!$B$2:$J$135,9,0)</f>
        <v>4573</v>
      </c>
      <c r="P124" s="6">
        <f>VLOOKUP(B124:B257,[1]Sheet1!$B$2:$K$135,10,0)</f>
        <v>0</v>
      </c>
      <c r="Q124" s="6">
        <v>0</v>
      </c>
      <c r="R124" s="6">
        <v>0</v>
      </c>
      <c r="S124" s="6">
        <v>0</v>
      </c>
      <c r="T124" s="6">
        <v>0</v>
      </c>
      <c r="U124" s="6">
        <f t="shared" si="1"/>
        <v>4573</v>
      </c>
      <c r="V124" s="2">
        <f>VLOOKUP(B124:B257,[1]Sheet1!$B$2:$M$135,12,0)</f>
        <v>35514</v>
      </c>
      <c r="W124" s="3">
        <f>VLOOKUP(B124:B257,[1]Sheet1!$B$2:$N$135,13,0)</f>
        <v>45016</v>
      </c>
    </row>
    <row r="125" spans="1:23" x14ac:dyDescent="0.25">
      <c r="A125" s="5">
        <v>124</v>
      </c>
      <c r="B125" s="4" t="s">
        <v>448</v>
      </c>
      <c r="C125" s="4" t="s">
        <v>141</v>
      </c>
      <c r="D125" s="4" t="s">
        <v>142</v>
      </c>
      <c r="E125" s="4" t="s">
        <v>23</v>
      </c>
      <c r="F125" s="4" t="s">
        <v>449</v>
      </c>
      <c r="G125" s="4" t="s">
        <v>25</v>
      </c>
      <c r="H125" s="9">
        <v>8850</v>
      </c>
      <c r="I125" s="9">
        <v>406</v>
      </c>
      <c r="J125" s="9">
        <v>1110.72</v>
      </c>
      <c r="K125" s="9">
        <v>10366.719999999999</v>
      </c>
      <c r="L125" s="4" t="s">
        <v>42</v>
      </c>
      <c r="M125" s="4" t="s">
        <v>61</v>
      </c>
      <c r="N125" s="10">
        <v>919527141458</v>
      </c>
      <c r="O125" s="6">
        <f>VLOOKUP(B125:B258,[1]Sheet1!$B$2:$J$135,9,0)</f>
        <v>6600</v>
      </c>
      <c r="P125" s="6">
        <f>VLOOKUP(B125:B258,[1]Sheet1!$B$2:$K$135,10,0)</f>
        <v>406</v>
      </c>
      <c r="Q125" s="9">
        <v>0</v>
      </c>
      <c r="R125" s="9">
        <v>0</v>
      </c>
      <c r="S125" s="9">
        <v>0</v>
      </c>
      <c r="T125" s="9">
        <v>0</v>
      </c>
      <c r="U125" s="6">
        <f t="shared" si="1"/>
        <v>7006</v>
      </c>
      <c r="V125" s="2">
        <f>VLOOKUP(B125:B258,[1]Sheet1!$B$2:$M$135,12,0)</f>
        <v>35819</v>
      </c>
      <c r="W125" s="3">
        <f>VLOOKUP(B125:B258,[1]Sheet1!$B$2:$N$135,13,0)</f>
        <v>45016</v>
      </c>
    </row>
    <row r="126" spans="1:23" x14ac:dyDescent="0.25">
      <c r="A126" s="8">
        <v>125</v>
      </c>
      <c r="B126" s="2" t="s">
        <v>450</v>
      </c>
      <c r="C126" s="2" t="s">
        <v>141</v>
      </c>
      <c r="D126" s="2" t="s">
        <v>142</v>
      </c>
      <c r="E126" s="2" t="s">
        <v>23</v>
      </c>
      <c r="F126" s="2" t="s">
        <v>451</v>
      </c>
      <c r="G126" s="2" t="s">
        <v>25</v>
      </c>
      <c r="H126" s="6">
        <v>8850</v>
      </c>
      <c r="I126" s="6">
        <v>406</v>
      </c>
      <c r="J126" s="6">
        <v>1110.72</v>
      </c>
      <c r="K126" s="6">
        <v>10366.719999999999</v>
      </c>
      <c r="L126" s="2" t="s">
        <v>39</v>
      </c>
      <c r="M126" s="2" t="s">
        <v>45</v>
      </c>
      <c r="N126" s="7">
        <v>919552328453</v>
      </c>
      <c r="O126" s="6">
        <f>VLOOKUP(B126:B259,[1]Sheet1!$B$2:$J$135,9,0)</f>
        <v>6600</v>
      </c>
      <c r="P126" s="6">
        <f>VLOOKUP(B126:B259,[1]Sheet1!$B$2:$K$135,10,0)</f>
        <v>406</v>
      </c>
      <c r="Q126" s="6">
        <v>0</v>
      </c>
      <c r="R126" s="6">
        <v>0</v>
      </c>
      <c r="S126" s="6">
        <v>0</v>
      </c>
      <c r="T126" s="6">
        <v>0</v>
      </c>
      <c r="U126" s="6">
        <f t="shared" si="1"/>
        <v>7006</v>
      </c>
      <c r="V126" s="2">
        <f>VLOOKUP(B126:B259,[1]Sheet1!$B$2:$M$135,12,0)</f>
        <v>35820</v>
      </c>
      <c r="W126" s="3">
        <f>VLOOKUP(B126:B259,[1]Sheet1!$B$2:$N$135,13,0)</f>
        <v>45016</v>
      </c>
    </row>
    <row r="127" spans="1:23" x14ac:dyDescent="0.25">
      <c r="A127" s="5">
        <v>126</v>
      </c>
      <c r="B127" s="4" t="s">
        <v>452</v>
      </c>
      <c r="C127" s="4" t="s">
        <v>141</v>
      </c>
      <c r="D127" s="4" t="s">
        <v>142</v>
      </c>
      <c r="E127" s="4" t="s">
        <v>23</v>
      </c>
      <c r="F127" s="4" t="s">
        <v>453</v>
      </c>
      <c r="G127" s="4" t="s">
        <v>25</v>
      </c>
      <c r="H127" s="9">
        <v>10306</v>
      </c>
      <c r="I127" s="9">
        <v>620</v>
      </c>
      <c r="J127" s="9">
        <v>1311.12</v>
      </c>
      <c r="K127" s="9">
        <v>12237.12</v>
      </c>
      <c r="L127" s="4" t="s">
        <v>39</v>
      </c>
      <c r="M127" s="4" t="s">
        <v>45</v>
      </c>
      <c r="N127" s="10">
        <v>919552328453</v>
      </c>
      <c r="O127" s="6">
        <f>VLOOKUP(B127:B260,[1]Sheet1!$B$2:$J$135,9,0)</f>
        <v>7692</v>
      </c>
      <c r="P127" s="6">
        <f>VLOOKUP(B127:B260,[1]Sheet1!$B$2:$K$135,10,0)</f>
        <v>620</v>
      </c>
      <c r="Q127" s="9">
        <v>0</v>
      </c>
      <c r="R127" s="9">
        <v>0</v>
      </c>
      <c r="S127" s="9">
        <v>0</v>
      </c>
      <c r="T127" s="9">
        <v>0</v>
      </c>
      <c r="U127" s="6">
        <f t="shared" si="1"/>
        <v>8312</v>
      </c>
      <c r="V127" s="2">
        <f>VLOOKUP(B127:B260,[1]Sheet1!$B$2:$M$135,12,0)</f>
        <v>35956</v>
      </c>
      <c r="W127" s="3">
        <f>VLOOKUP(B127:B260,[1]Sheet1!$B$2:$N$135,13,0)</f>
        <v>45016</v>
      </c>
    </row>
    <row r="128" spans="1:23" x14ac:dyDescent="0.25">
      <c r="A128" s="5">
        <v>127</v>
      </c>
      <c r="B128" s="2" t="s">
        <v>454</v>
      </c>
      <c r="C128" s="2" t="s">
        <v>141</v>
      </c>
      <c r="D128" s="2" t="s">
        <v>142</v>
      </c>
      <c r="E128" s="2" t="s">
        <v>23</v>
      </c>
      <c r="F128" s="2" t="s">
        <v>455</v>
      </c>
      <c r="G128" s="2" t="s">
        <v>172</v>
      </c>
      <c r="H128" s="6">
        <v>8200</v>
      </c>
      <c r="I128" s="6">
        <v>310</v>
      </c>
      <c r="J128" s="6">
        <v>1021.2</v>
      </c>
      <c r="K128" s="6">
        <v>9531.2000000000007</v>
      </c>
      <c r="L128" s="2" t="s">
        <v>456</v>
      </c>
      <c r="M128" s="2" t="s">
        <v>457</v>
      </c>
      <c r="N128" s="7">
        <v>917517995205</v>
      </c>
      <c r="O128" s="6">
        <f>VLOOKUP(B128:B261,[1]Sheet1!$B$2:$J$135,9,0)</f>
        <v>7650</v>
      </c>
      <c r="P128" s="6">
        <f>VLOOKUP(B128:B261,[1]Sheet1!$B$2:$K$135,10,0)</f>
        <v>620</v>
      </c>
      <c r="Q128" s="6">
        <v>0</v>
      </c>
      <c r="R128" s="6">
        <v>0</v>
      </c>
      <c r="S128" s="6">
        <v>0</v>
      </c>
      <c r="T128" s="6">
        <v>0</v>
      </c>
      <c r="U128" s="6">
        <f t="shared" si="1"/>
        <v>8270</v>
      </c>
      <c r="V128" s="2">
        <f>VLOOKUP(B128:B261,[1]Sheet1!$B$2:$M$135,12,0)</f>
        <v>35950</v>
      </c>
      <c r="W128" s="3">
        <f>VLOOKUP(B128:B261,[1]Sheet1!$B$2:$N$135,13,0)</f>
        <v>45016</v>
      </c>
    </row>
    <row r="129" spans="1:23" x14ac:dyDescent="0.25">
      <c r="A129" s="8">
        <v>128</v>
      </c>
      <c r="B129" s="4" t="s">
        <v>458</v>
      </c>
      <c r="C129" s="4" t="s">
        <v>141</v>
      </c>
      <c r="D129" s="4" t="s">
        <v>142</v>
      </c>
      <c r="E129" s="4" t="s">
        <v>23</v>
      </c>
      <c r="F129" s="4" t="s">
        <v>455</v>
      </c>
      <c r="G129" s="4" t="s">
        <v>25</v>
      </c>
      <c r="H129" s="9">
        <v>8850</v>
      </c>
      <c r="I129" s="9">
        <v>284</v>
      </c>
      <c r="J129" s="9">
        <v>1096.08</v>
      </c>
      <c r="K129" s="9">
        <v>10230.08</v>
      </c>
      <c r="L129" s="4" t="s">
        <v>28</v>
      </c>
      <c r="M129" s="4" t="s">
        <v>29</v>
      </c>
      <c r="N129" s="10">
        <v>919767998861</v>
      </c>
      <c r="O129" s="6">
        <f>VLOOKUP(B129:B262,[1]Sheet1!$B$2:$J$135,9,0)</f>
        <v>6600</v>
      </c>
      <c r="P129" s="6">
        <f>VLOOKUP(B129:B262,[1]Sheet1!$B$2:$K$135,10,0)</f>
        <v>284</v>
      </c>
      <c r="Q129" s="9">
        <v>0</v>
      </c>
      <c r="R129" s="9">
        <v>0</v>
      </c>
      <c r="S129" s="9">
        <v>0</v>
      </c>
      <c r="T129" s="9">
        <v>0</v>
      </c>
      <c r="U129" s="6">
        <f t="shared" si="1"/>
        <v>6884</v>
      </c>
      <c r="V129" s="2">
        <f>VLOOKUP(B129:B262,[1]Sheet1!$B$2:$M$135,12,0)</f>
        <v>35951</v>
      </c>
      <c r="W129" s="3">
        <f>VLOOKUP(B129:B262,[1]Sheet1!$B$2:$N$135,13,0)</f>
        <v>45016</v>
      </c>
    </row>
    <row r="130" spans="1:23" x14ac:dyDescent="0.25">
      <c r="A130" s="5">
        <v>129</v>
      </c>
      <c r="B130" s="2" t="s">
        <v>459</v>
      </c>
      <c r="C130" s="2" t="s">
        <v>460</v>
      </c>
      <c r="D130" s="2" t="s">
        <v>403</v>
      </c>
      <c r="E130" s="2" t="s">
        <v>23</v>
      </c>
      <c r="F130" s="2" t="s">
        <v>404</v>
      </c>
      <c r="G130" s="2" t="s">
        <v>24</v>
      </c>
      <c r="H130" s="6">
        <v>3950</v>
      </c>
      <c r="I130" s="6">
        <v>0</v>
      </c>
      <c r="J130" s="6">
        <v>474</v>
      </c>
      <c r="K130" s="6">
        <v>4424</v>
      </c>
      <c r="L130" s="2" t="s">
        <v>30</v>
      </c>
      <c r="M130" s="2" t="s">
        <v>60</v>
      </c>
      <c r="N130" s="7">
        <v>918888885613</v>
      </c>
      <c r="O130" s="6">
        <f>VLOOKUP(B130:B263,[1]Sheet1!$B$2:$J$135,9,0)</f>
        <v>3300</v>
      </c>
      <c r="P130" s="6">
        <f>VLOOKUP(B130:B263,[1]Sheet1!$B$2:$K$135,10,0)</f>
        <v>0</v>
      </c>
      <c r="Q130" s="6">
        <v>0</v>
      </c>
      <c r="R130" s="6">
        <v>0</v>
      </c>
      <c r="S130" s="6">
        <v>0</v>
      </c>
      <c r="T130" s="6">
        <v>0</v>
      </c>
      <c r="U130" s="6">
        <f t="shared" si="1"/>
        <v>3300</v>
      </c>
      <c r="V130" s="2">
        <f>VLOOKUP(B130:B263,[1]Sheet1!$B$2:$M$135,12,0)</f>
        <v>35606</v>
      </c>
      <c r="W130" s="3">
        <f>VLOOKUP(B130:B263,[1]Sheet1!$B$2:$N$135,13,0)</f>
        <v>45016</v>
      </c>
    </row>
    <row r="131" spans="1:23" x14ac:dyDescent="0.25">
      <c r="A131" s="5">
        <v>130</v>
      </c>
      <c r="B131" s="4" t="s">
        <v>461</v>
      </c>
      <c r="C131" s="4" t="s">
        <v>141</v>
      </c>
      <c r="D131" s="4" t="s">
        <v>142</v>
      </c>
      <c r="E131" s="4" t="s">
        <v>23</v>
      </c>
      <c r="F131" s="4" t="s">
        <v>462</v>
      </c>
      <c r="G131" s="4" t="s">
        <v>24</v>
      </c>
      <c r="H131" s="9">
        <v>6850</v>
      </c>
      <c r="I131" s="9">
        <v>0</v>
      </c>
      <c r="J131" s="9">
        <v>822</v>
      </c>
      <c r="K131" s="9">
        <v>7672</v>
      </c>
      <c r="L131" s="4" t="s">
        <v>242</v>
      </c>
      <c r="M131" s="4" t="s">
        <v>294</v>
      </c>
      <c r="N131" s="10">
        <v>917350786987</v>
      </c>
      <c r="O131" s="6">
        <f>VLOOKUP(B131:B264,[1]Sheet1!$B$2:$J$135,9,0)</f>
        <v>4900</v>
      </c>
      <c r="P131" s="6">
        <f>VLOOKUP(B131:B264,[1]Sheet1!$B$2:$K$135,10,0)</f>
        <v>0</v>
      </c>
      <c r="Q131" s="9">
        <v>0</v>
      </c>
      <c r="R131" s="9">
        <v>0</v>
      </c>
      <c r="S131" s="9">
        <v>0</v>
      </c>
      <c r="T131" s="9">
        <v>0</v>
      </c>
      <c r="U131" s="6">
        <f t="shared" ref="U131:U135" si="2">O131+P131</f>
        <v>4900</v>
      </c>
      <c r="V131" s="2">
        <f>VLOOKUP(B131:B264,[1]Sheet1!$B$2:$M$135,12,0)</f>
        <v>35611</v>
      </c>
      <c r="W131" s="3">
        <f>VLOOKUP(B131:B264,[1]Sheet1!$B$2:$N$135,13,0)</f>
        <v>45016</v>
      </c>
    </row>
    <row r="132" spans="1:23" x14ac:dyDescent="0.25">
      <c r="A132" s="8">
        <v>131</v>
      </c>
      <c r="B132" s="2" t="s">
        <v>463</v>
      </c>
      <c r="C132" s="2" t="s">
        <v>141</v>
      </c>
      <c r="D132" s="2" t="s">
        <v>142</v>
      </c>
      <c r="E132" s="2" t="s">
        <v>23</v>
      </c>
      <c r="F132" s="2" t="s">
        <v>464</v>
      </c>
      <c r="G132" s="2" t="s">
        <v>24</v>
      </c>
      <c r="H132" s="6">
        <v>5900</v>
      </c>
      <c r="I132" s="6">
        <v>0</v>
      </c>
      <c r="J132" s="6">
        <v>708</v>
      </c>
      <c r="K132" s="6">
        <v>6608</v>
      </c>
      <c r="L132" s="2" t="s">
        <v>28</v>
      </c>
      <c r="M132" s="2" t="s">
        <v>29</v>
      </c>
      <c r="N132" s="7">
        <v>919767998861</v>
      </c>
      <c r="O132" s="6">
        <f>VLOOKUP(B132:B265,[1]Sheet1!$B$2:$J$135,9,0)</f>
        <v>4500</v>
      </c>
      <c r="P132" s="6">
        <f>VLOOKUP(B132:B265,[1]Sheet1!$B$2:$K$135,10,0)</f>
        <v>0</v>
      </c>
      <c r="Q132" s="6">
        <v>0</v>
      </c>
      <c r="R132" s="6">
        <v>0</v>
      </c>
      <c r="S132" s="6">
        <v>0</v>
      </c>
      <c r="T132" s="6">
        <v>0</v>
      </c>
      <c r="U132" s="6">
        <f t="shared" si="2"/>
        <v>4500</v>
      </c>
      <c r="V132" s="2">
        <f>VLOOKUP(B132:B265,[1]Sheet1!$B$2:$M$135,12,0)</f>
        <v>35612</v>
      </c>
      <c r="W132" s="3">
        <f>VLOOKUP(B132:B265,[1]Sheet1!$B$2:$N$135,13,0)</f>
        <v>45016</v>
      </c>
    </row>
    <row r="133" spans="1:23" x14ac:dyDescent="0.25">
      <c r="A133" s="5">
        <v>132</v>
      </c>
      <c r="B133" s="4" t="s">
        <v>465</v>
      </c>
      <c r="C133" s="4" t="s">
        <v>141</v>
      </c>
      <c r="D133" s="4" t="s">
        <v>142</v>
      </c>
      <c r="E133" s="4" t="s">
        <v>23</v>
      </c>
      <c r="F133" s="4" t="s">
        <v>385</v>
      </c>
      <c r="G133" s="4" t="s">
        <v>24</v>
      </c>
      <c r="H133" s="9">
        <v>7200</v>
      </c>
      <c r="I133" s="9">
        <v>0</v>
      </c>
      <c r="J133" s="9">
        <v>864</v>
      </c>
      <c r="K133" s="9">
        <v>8064</v>
      </c>
      <c r="L133" s="4" t="s">
        <v>26</v>
      </c>
      <c r="M133" s="4" t="s">
        <v>176</v>
      </c>
      <c r="N133" s="10">
        <v>919822616620</v>
      </c>
      <c r="O133" s="6">
        <f>VLOOKUP(B133:B266,[1]Sheet1!$B$2:$J$135,9,0)</f>
        <v>5100</v>
      </c>
      <c r="P133" s="6">
        <f>VLOOKUP(B133:B266,[1]Sheet1!$B$2:$K$135,10,0)</f>
        <v>0</v>
      </c>
      <c r="Q133" s="9">
        <v>0</v>
      </c>
      <c r="R133" s="9">
        <v>0</v>
      </c>
      <c r="S133" s="9">
        <v>0</v>
      </c>
      <c r="T133" s="9">
        <v>0</v>
      </c>
      <c r="U133" s="6">
        <f t="shared" si="2"/>
        <v>5100</v>
      </c>
      <c r="V133" s="2">
        <f>VLOOKUP(B133:B266,[1]Sheet1!$B$2:$M$135,12,0)</f>
        <v>35662</v>
      </c>
      <c r="W133" s="3">
        <f>VLOOKUP(B133:B266,[1]Sheet1!$B$2:$N$135,13,0)</f>
        <v>45016</v>
      </c>
    </row>
    <row r="134" spans="1:23" x14ac:dyDescent="0.25">
      <c r="A134" s="5">
        <v>133</v>
      </c>
      <c r="B134" s="2" t="s">
        <v>466</v>
      </c>
      <c r="C134" s="2" t="s">
        <v>141</v>
      </c>
      <c r="D134" s="2" t="s">
        <v>142</v>
      </c>
      <c r="E134" s="2" t="s">
        <v>23</v>
      </c>
      <c r="F134" s="2" t="s">
        <v>467</v>
      </c>
      <c r="G134" s="2" t="s">
        <v>24</v>
      </c>
      <c r="H134" s="6">
        <v>5550</v>
      </c>
      <c r="I134" s="6">
        <v>0</v>
      </c>
      <c r="J134" s="6">
        <v>666</v>
      </c>
      <c r="K134" s="6">
        <v>6216</v>
      </c>
      <c r="L134" s="2" t="s">
        <v>42</v>
      </c>
      <c r="M134" s="2" t="s">
        <v>343</v>
      </c>
      <c r="N134" s="7">
        <v>919527141458</v>
      </c>
      <c r="O134" s="6">
        <f>VLOOKUP(B134:B267,[1]Sheet1!$B$2:$J$135,9,0)</f>
        <v>4300</v>
      </c>
      <c r="P134" s="6">
        <f>VLOOKUP(B134:B267,[1]Sheet1!$B$2:$K$135,10,0)</f>
        <v>0</v>
      </c>
      <c r="Q134" s="6">
        <v>0</v>
      </c>
      <c r="R134" s="6">
        <v>0</v>
      </c>
      <c r="S134" s="6">
        <v>0</v>
      </c>
      <c r="T134" s="6">
        <v>0</v>
      </c>
      <c r="U134" s="6">
        <f t="shared" si="2"/>
        <v>4300</v>
      </c>
      <c r="V134" s="2">
        <f>VLOOKUP(B134:B267,[1]Sheet1!$B$2:$M$135,12,0)</f>
        <v>35634</v>
      </c>
      <c r="W134" s="3">
        <f>VLOOKUP(B134:B267,[1]Sheet1!$B$2:$N$135,13,0)</f>
        <v>45016</v>
      </c>
    </row>
    <row r="135" spans="1:23" x14ac:dyDescent="0.25">
      <c r="A135" s="8">
        <v>134</v>
      </c>
      <c r="B135" s="4" t="s">
        <v>468</v>
      </c>
      <c r="C135" s="4" t="s">
        <v>141</v>
      </c>
      <c r="D135" s="4" t="s">
        <v>142</v>
      </c>
      <c r="E135" s="4" t="s">
        <v>23</v>
      </c>
      <c r="F135" s="4" t="s">
        <v>469</v>
      </c>
      <c r="G135" s="4" t="s">
        <v>24</v>
      </c>
      <c r="H135" s="9">
        <v>5200</v>
      </c>
      <c r="I135" s="9">
        <v>0</v>
      </c>
      <c r="J135" s="9">
        <v>624</v>
      </c>
      <c r="K135" s="9">
        <v>5824</v>
      </c>
      <c r="L135" s="4" t="s">
        <v>84</v>
      </c>
      <c r="M135" s="4" t="s">
        <v>85</v>
      </c>
      <c r="N135" s="10">
        <v>919881673275</v>
      </c>
      <c r="O135" s="6">
        <f>VLOOKUP(B135:B268,[1]Sheet1!$B$2:$J$135,9,0)</f>
        <v>4100</v>
      </c>
      <c r="P135" s="6">
        <f>VLOOKUP(B135:B268,[1]Sheet1!$B$2:$K$135,10,0)</f>
        <v>0</v>
      </c>
      <c r="Q135" s="9">
        <v>0</v>
      </c>
      <c r="R135" s="9">
        <v>0</v>
      </c>
      <c r="S135" s="9">
        <v>0</v>
      </c>
      <c r="T135" s="9">
        <v>0</v>
      </c>
      <c r="U135" s="6">
        <f t="shared" si="2"/>
        <v>4100</v>
      </c>
      <c r="V135" s="2">
        <f>VLOOKUP(B135:B268,[1]Sheet1!$B$2:$M$135,12,0)</f>
        <v>35415</v>
      </c>
      <c r="W135" s="3">
        <f>VLOOKUP(B135:B268,[1]Sheet1!$B$2:$N$135,13,0)</f>
        <v>45016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Yadav</dc:creator>
  <cp:lastModifiedBy>Pratik Yadav</cp:lastModifiedBy>
  <dcterms:created xsi:type="dcterms:W3CDTF">2023-04-05T13:30:02Z</dcterms:created>
  <dcterms:modified xsi:type="dcterms:W3CDTF">2023-04-05T13:30:02Z</dcterms:modified>
</cp:coreProperties>
</file>