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nder bill 2022-23\Vender Bill working\Vender Bill\RAC\Adoc\2023-24\October-23\Shivneri car - Praveen\"/>
    </mc:Choice>
  </mc:AlternateContent>
  <bookViews>
    <workbookView xWindow="0" yWindow="0" windowWidth="23040" windowHeight="7692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Sheet1!$A$1:$X$89</definedName>
  </definedNames>
  <calcPr calcId="162913"/>
</workbook>
</file>

<file path=xl/calcChain.xml><?xml version="1.0" encoding="utf-8"?>
<calcChain xmlns="http://schemas.openxmlformats.org/spreadsheetml/2006/main">
  <c r="R3" i="1" l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2" i="1"/>
  <c r="V3" i="1" l="1"/>
  <c r="W3" i="1"/>
  <c r="V4" i="1"/>
  <c r="W4" i="1"/>
  <c r="V5" i="1"/>
  <c r="W5" i="1"/>
  <c r="V6" i="1"/>
  <c r="W6" i="1"/>
  <c r="V7" i="1"/>
  <c r="W7" i="1"/>
  <c r="V8" i="1"/>
  <c r="W8" i="1"/>
  <c r="V9" i="1"/>
  <c r="W9" i="1"/>
  <c r="V10" i="1"/>
  <c r="W10" i="1"/>
  <c r="V11" i="1"/>
  <c r="W11" i="1"/>
  <c r="V12" i="1"/>
  <c r="W12" i="1"/>
  <c r="V13" i="1"/>
  <c r="W13" i="1"/>
  <c r="V14" i="1"/>
  <c r="W14" i="1"/>
  <c r="V15" i="1"/>
  <c r="W15" i="1"/>
  <c r="V16" i="1"/>
  <c r="W16" i="1"/>
  <c r="V17" i="1"/>
  <c r="W17" i="1"/>
  <c r="V18" i="1"/>
  <c r="W18" i="1"/>
  <c r="V19" i="1"/>
  <c r="W19" i="1"/>
  <c r="V20" i="1"/>
  <c r="W20" i="1"/>
  <c r="V21" i="1"/>
  <c r="W21" i="1"/>
  <c r="V22" i="1"/>
  <c r="W22" i="1"/>
  <c r="V23" i="1"/>
  <c r="W23" i="1"/>
  <c r="V24" i="1"/>
  <c r="W24" i="1"/>
  <c r="V25" i="1"/>
  <c r="W25" i="1"/>
  <c r="V26" i="1"/>
  <c r="W26" i="1"/>
  <c r="V27" i="1"/>
  <c r="W27" i="1"/>
  <c r="V28" i="1"/>
  <c r="W28" i="1"/>
  <c r="V29" i="1"/>
  <c r="W29" i="1"/>
  <c r="V30" i="1"/>
  <c r="W30" i="1"/>
  <c r="V31" i="1"/>
  <c r="W31" i="1"/>
  <c r="V32" i="1"/>
  <c r="W32" i="1"/>
  <c r="V33" i="1"/>
  <c r="W33" i="1"/>
  <c r="V34" i="1"/>
  <c r="W34" i="1"/>
  <c r="V35" i="1"/>
  <c r="W35" i="1"/>
  <c r="V36" i="1"/>
  <c r="W36" i="1"/>
  <c r="V37" i="1"/>
  <c r="W37" i="1"/>
  <c r="V38" i="1"/>
  <c r="W38" i="1"/>
  <c r="V39" i="1"/>
  <c r="W39" i="1"/>
  <c r="V40" i="1"/>
  <c r="W40" i="1"/>
  <c r="V41" i="1"/>
  <c r="W41" i="1"/>
  <c r="V42" i="1"/>
  <c r="W42" i="1"/>
  <c r="V43" i="1"/>
  <c r="W43" i="1"/>
  <c r="V44" i="1"/>
  <c r="W44" i="1"/>
  <c r="V45" i="1"/>
  <c r="W45" i="1"/>
  <c r="V46" i="1"/>
  <c r="W46" i="1"/>
  <c r="V47" i="1"/>
  <c r="W47" i="1"/>
  <c r="V48" i="1"/>
  <c r="W48" i="1"/>
  <c r="V49" i="1"/>
  <c r="W49" i="1"/>
  <c r="V50" i="1"/>
  <c r="W50" i="1"/>
  <c r="V51" i="1"/>
  <c r="W51" i="1"/>
  <c r="V52" i="1"/>
  <c r="W52" i="1"/>
  <c r="V53" i="1"/>
  <c r="W53" i="1"/>
  <c r="V54" i="1"/>
  <c r="W54" i="1"/>
  <c r="V55" i="1"/>
  <c r="W55" i="1"/>
  <c r="V56" i="1"/>
  <c r="W56" i="1"/>
  <c r="V57" i="1"/>
  <c r="W57" i="1"/>
  <c r="V58" i="1"/>
  <c r="W58" i="1"/>
  <c r="V59" i="1"/>
  <c r="W59" i="1"/>
  <c r="V60" i="1"/>
  <c r="W60" i="1"/>
  <c r="V61" i="1"/>
  <c r="W61" i="1"/>
  <c r="V62" i="1"/>
  <c r="W62" i="1"/>
  <c r="V63" i="1"/>
  <c r="W63" i="1"/>
  <c r="V64" i="1"/>
  <c r="W64" i="1"/>
  <c r="V65" i="1"/>
  <c r="W65" i="1"/>
  <c r="V66" i="1"/>
  <c r="W66" i="1"/>
  <c r="V67" i="1"/>
  <c r="W67" i="1"/>
  <c r="V68" i="1"/>
  <c r="W68" i="1"/>
  <c r="V69" i="1"/>
  <c r="W69" i="1"/>
  <c r="V70" i="1"/>
  <c r="W70" i="1"/>
  <c r="V71" i="1"/>
  <c r="W71" i="1"/>
  <c r="V72" i="1"/>
  <c r="W72" i="1"/>
  <c r="V73" i="1"/>
  <c r="W73" i="1"/>
  <c r="V74" i="1"/>
  <c r="W74" i="1"/>
  <c r="V75" i="1"/>
  <c r="W75" i="1"/>
  <c r="V76" i="1"/>
  <c r="W76" i="1"/>
  <c r="V77" i="1"/>
  <c r="W77" i="1"/>
  <c r="V78" i="1"/>
  <c r="W78" i="1"/>
  <c r="V79" i="1"/>
  <c r="W79" i="1"/>
  <c r="V80" i="1"/>
  <c r="W80" i="1"/>
  <c r="V81" i="1"/>
  <c r="W81" i="1"/>
  <c r="V82" i="1"/>
  <c r="W82" i="1"/>
  <c r="V83" i="1"/>
  <c r="W83" i="1"/>
  <c r="V84" i="1"/>
  <c r="W84" i="1"/>
  <c r="V85" i="1"/>
  <c r="W85" i="1"/>
  <c r="V86" i="1"/>
  <c r="W86" i="1"/>
  <c r="V87" i="1"/>
  <c r="W87" i="1"/>
  <c r="V88" i="1"/>
  <c r="W88" i="1"/>
  <c r="V89" i="1"/>
  <c r="W89" i="1"/>
  <c r="W2" i="1"/>
  <c r="V2" i="1"/>
  <c r="T2" i="1"/>
  <c r="T88" i="1" l="1"/>
  <c r="U88" i="1" s="1"/>
  <c r="U2" i="1"/>
  <c r="T89" i="1"/>
  <c r="U89" i="1" s="1"/>
  <c r="T36" i="1"/>
  <c r="U36" i="1" s="1"/>
  <c r="T15" i="1"/>
  <c r="U15" i="1" s="1"/>
  <c r="T80" i="1"/>
  <c r="U80" i="1" s="1"/>
  <c r="T72" i="1"/>
  <c r="U72" i="1" s="1"/>
  <c r="T64" i="1"/>
  <c r="U64" i="1" s="1"/>
  <c r="T56" i="1"/>
  <c r="U56" i="1" s="1"/>
  <c r="T48" i="1"/>
  <c r="U48" i="1" s="1"/>
  <c r="T40" i="1"/>
  <c r="U40" i="1" s="1"/>
  <c r="T34" i="1"/>
  <c r="U34" i="1" s="1"/>
  <c r="T26" i="1"/>
  <c r="U26" i="1" s="1"/>
  <c r="T18" i="1"/>
  <c r="U18" i="1" s="1"/>
  <c r="T10" i="1"/>
  <c r="U10" i="1" s="1"/>
  <c r="T39" i="1"/>
  <c r="U39" i="1" s="1"/>
  <c r="T55" i="1"/>
  <c r="U55" i="1" s="1"/>
  <c r="T81" i="1"/>
  <c r="U81" i="1" s="1"/>
  <c r="T73" i="1"/>
  <c r="U73" i="1" s="1"/>
  <c r="T65" i="1"/>
  <c r="U65" i="1" s="1"/>
  <c r="T57" i="1"/>
  <c r="U57" i="1" s="1"/>
  <c r="T49" i="1"/>
  <c r="U49" i="1" s="1"/>
  <c r="T41" i="1"/>
  <c r="U41" i="1" s="1"/>
  <c r="T37" i="1"/>
  <c r="U37" i="1" s="1"/>
  <c r="T29" i="1"/>
  <c r="U29" i="1" s="1"/>
  <c r="T21" i="1"/>
  <c r="U21" i="1" s="1"/>
  <c r="T13" i="1"/>
  <c r="U13" i="1" s="1"/>
  <c r="T5" i="1"/>
  <c r="U5" i="1" s="1"/>
  <c r="T87" i="1"/>
  <c r="U87" i="1" s="1"/>
  <c r="T7" i="1"/>
  <c r="U7" i="1" s="1"/>
  <c r="T82" i="1"/>
  <c r="U82" i="1" s="1"/>
  <c r="T74" i="1"/>
  <c r="U74" i="1" s="1"/>
  <c r="T66" i="1"/>
  <c r="U66" i="1" s="1"/>
  <c r="T58" i="1"/>
  <c r="U58" i="1" s="1"/>
  <c r="T50" i="1"/>
  <c r="U50" i="1" s="1"/>
  <c r="T42" i="1"/>
  <c r="U42" i="1" s="1"/>
  <c r="T32" i="1"/>
  <c r="U32" i="1" s="1"/>
  <c r="T24" i="1"/>
  <c r="U24" i="1" s="1"/>
  <c r="T16" i="1"/>
  <c r="U16" i="1" s="1"/>
  <c r="T8" i="1"/>
  <c r="U8" i="1" s="1"/>
  <c r="T28" i="1"/>
  <c r="U28" i="1" s="1"/>
  <c r="T20" i="1"/>
  <c r="U20" i="1" s="1"/>
  <c r="T47" i="1"/>
  <c r="U47" i="1" s="1"/>
  <c r="T31" i="1"/>
  <c r="U31" i="1" s="1"/>
  <c r="T23" i="1"/>
  <c r="U23" i="1" s="1"/>
  <c r="T83" i="1"/>
  <c r="U83" i="1" s="1"/>
  <c r="T75" i="1"/>
  <c r="U75" i="1" s="1"/>
  <c r="T67" i="1"/>
  <c r="U67" i="1" s="1"/>
  <c r="T59" i="1"/>
  <c r="U59" i="1" s="1"/>
  <c r="T51" i="1"/>
  <c r="U51" i="1" s="1"/>
  <c r="T43" i="1"/>
  <c r="U43" i="1" s="1"/>
  <c r="T35" i="1"/>
  <c r="U35" i="1" s="1"/>
  <c r="T27" i="1"/>
  <c r="U27" i="1" s="1"/>
  <c r="T19" i="1"/>
  <c r="U19" i="1" s="1"/>
  <c r="T11" i="1"/>
  <c r="U11" i="1" s="1"/>
  <c r="T4" i="1"/>
  <c r="U4" i="1" s="1"/>
  <c r="T79" i="1"/>
  <c r="U79" i="1" s="1"/>
  <c r="T71" i="1"/>
  <c r="U71" i="1" s="1"/>
  <c r="T63" i="1"/>
  <c r="U63" i="1" s="1"/>
  <c r="T84" i="1"/>
  <c r="U84" i="1" s="1"/>
  <c r="T76" i="1"/>
  <c r="U76" i="1" s="1"/>
  <c r="T68" i="1"/>
  <c r="U68" i="1" s="1"/>
  <c r="T60" i="1"/>
  <c r="U60" i="1" s="1"/>
  <c r="T52" i="1"/>
  <c r="U52" i="1" s="1"/>
  <c r="T44" i="1"/>
  <c r="U44" i="1" s="1"/>
  <c r="T38" i="1"/>
  <c r="U38" i="1" s="1"/>
  <c r="T30" i="1"/>
  <c r="U30" i="1" s="1"/>
  <c r="T22" i="1"/>
  <c r="U22" i="1" s="1"/>
  <c r="T14" i="1"/>
  <c r="U14" i="1" s="1"/>
  <c r="T6" i="1"/>
  <c r="U6" i="1" s="1"/>
  <c r="T12" i="1"/>
  <c r="U12" i="1" s="1"/>
  <c r="T86" i="1"/>
  <c r="U86" i="1" s="1"/>
  <c r="T85" i="1"/>
  <c r="U85" i="1" s="1"/>
  <c r="T78" i="1"/>
  <c r="U78" i="1" s="1"/>
  <c r="T77" i="1"/>
  <c r="U77" i="1" s="1"/>
  <c r="T70" i="1"/>
  <c r="U70" i="1" s="1"/>
  <c r="T69" i="1"/>
  <c r="U69" i="1" s="1"/>
  <c r="T62" i="1"/>
  <c r="U62" i="1" s="1"/>
  <c r="T61" i="1"/>
  <c r="U61" i="1" s="1"/>
  <c r="T54" i="1"/>
  <c r="U54" i="1" s="1"/>
  <c r="T53" i="1"/>
  <c r="U53" i="1" s="1"/>
  <c r="T46" i="1"/>
  <c r="U46" i="1" s="1"/>
  <c r="T45" i="1"/>
  <c r="U45" i="1" s="1"/>
  <c r="T33" i="1"/>
  <c r="U33" i="1" s="1"/>
  <c r="T25" i="1"/>
  <c r="U25" i="1" s="1"/>
  <c r="T17" i="1"/>
  <c r="U17" i="1" s="1"/>
  <c r="T9" i="1"/>
  <c r="U9" i="1" s="1"/>
  <c r="T3" i="1"/>
  <c r="U3" i="1" s="1"/>
</calcChain>
</file>

<file path=xl/sharedStrings.xml><?xml version="1.0" encoding="utf-8"?>
<sst xmlns="http://schemas.openxmlformats.org/spreadsheetml/2006/main" count="727" uniqueCount="387">
  <si>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</si>
  <si>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</si>
  <si>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</si>
  <si>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</si>
  <si>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</si>
  <si>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</si>
  <si>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</si>
  <si>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</si>
  <si>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</si>
  <si>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</si>
  <si>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</si>
  <si>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</si>
  <si>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</si>
  <si>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</si>
  <si>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</si>
  <si>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</si>
  <si>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</si>
  <si>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</si>
  <si>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</si>
  <si>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</si>
  <si>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</si>
  <si>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</si>
  <si>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</si>
  <si>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DR/PUN/23-24/56020086</t>
  </si>
  <si>
    <t>CPUN24/056010044</t>
  </si>
  <si>
    <t>JOHN DEERE INDIA PRIVATE LIMITED</t>
  </si>
  <si>
    <t>SHIVNERI CAR RENTALS PVT LTD</t>
  </si>
  <si>
    <t>SATHISH KUMAR THULASIRAMAN</t>
  </si>
  <si>
    <t>SP P/P : 6HRS/180KMS</t>
  </si>
  <si>
    <t>MH12QW9156</t>
  </si>
  <si>
    <t>ANANAD</t>
  </si>
  <si>
    <t>DR/PUN/23-24/56020995</t>
  </si>
  <si>
    <t>CPUN24/056010796</t>
  </si>
  <si>
    <t>RBL FINSERVE LIMITED</t>
  </si>
  <si>
    <t>Roma Kaul</t>
  </si>
  <si>
    <t>OSTN G/G : 1 Day/300 Kms</t>
  </si>
  <si>
    <t>MH12QW9165</t>
  </si>
  <si>
    <t>RAVI</t>
  </si>
  <si>
    <t>DR/PUN/23-24/56020945</t>
  </si>
  <si>
    <t>CPUN24/056010794</t>
  </si>
  <si>
    <t>STT GLOBAL DATA CENTRES INDIA PVT LTD</t>
  </si>
  <si>
    <t>Mayur  Thakur</t>
  </si>
  <si>
    <t>MH12SF3765</t>
  </si>
  <si>
    <t>SANJAY</t>
  </si>
  <si>
    <t>DR/PUN/23-24/56020120</t>
  </si>
  <si>
    <t>CPUN24/056010809</t>
  </si>
  <si>
    <t>PATIL ASHISH</t>
  </si>
  <si>
    <t>MH12SF3756</t>
  </si>
  <si>
    <t>ARBAAZ</t>
  </si>
  <si>
    <t>DR/PUN/23-24/56020108</t>
  </si>
  <si>
    <t>CPUN24/056010810</t>
  </si>
  <si>
    <t>HOLEY AJAY</t>
  </si>
  <si>
    <t>MH12QW9765</t>
  </si>
  <si>
    <t>SANTOSH SWAMY</t>
  </si>
  <si>
    <t>DR/PUN/23-24/56020119</t>
  </si>
  <si>
    <t>CPUN24/056010982</t>
  </si>
  <si>
    <t>Amol Shejawal</t>
  </si>
  <si>
    <t>MH12SF5256</t>
  </si>
  <si>
    <t>RANGRAO</t>
  </si>
  <si>
    <t>DR/PUN/23-24/56020983</t>
  </si>
  <si>
    <t>CIMH24/027000955</t>
  </si>
  <si>
    <t>MAPLETREE INDIA MANAGEMENT SERVICES PRIVATE</t>
  </si>
  <si>
    <t>Mr. GAURAV PUROHIT</t>
  </si>
  <si>
    <t>MH12SF7065</t>
  </si>
  <si>
    <t>KEDAR</t>
  </si>
  <si>
    <t>DR/PUN/23-24/56020613</t>
  </si>
  <si>
    <t>CPUN24/056010797</t>
  </si>
  <si>
    <t>'Venkateswara Reddy</t>
  </si>
  <si>
    <t>MH12NB9396</t>
  </si>
  <si>
    <t>TUSHAR</t>
  </si>
  <si>
    <t>DR/PUN/23-24/56020618</t>
  </si>
  <si>
    <t>CPUN24/056010946</t>
  </si>
  <si>
    <t>Nikhil Vasantgadkar</t>
  </si>
  <si>
    <t>MH12PQ7365</t>
  </si>
  <si>
    <t>GIRME</t>
  </si>
  <si>
    <t>DR/PUN/23-24/56020620</t>
  </si>
  <si>
    <t>CPUN24/056010958</t>
  </si>
  <si>
    <t>Suneel Kumar</t>
  </si>
  <si>
    <t>MH12QG4756</t>
  </si>
  <si>
    <t>SANDIP</t>
  </si>
  <si>
    <t>DR/PUN/23-24/56020920</t>
  </si>
  <si>
    <t>CPUN24/056010947</t>
  </si>
  <si>
    <t>Sasikumar Chandramohan</t>
  </si>
  <si>
    <t>MH12SF0369</t>
  </si>
  <si>
    <t>SAGAR</t>
  </si>
  <si>
    <t>DR/PUN/23-24/56020921</t>
  </si>
  <si>
    <t>CPUN24/056010955</t>
  </si>
  <si>
    <t>Prasad Kulkarni</t>
  </si>
  <si>
    <t>MH11CH4312</t>
  </si>
  <si>
    <t>PANDURANG</t>
  </si>
  <si>
    <t>DR/PUN/23-24/56021384</t>
  </si>
  <si>
    <t>CPUN24/056010798</t>
  </si>
  <si>
    <t>MTU INDIA PRIVATE LIMITED</t>
  </si>
  <si>
    <t>Kiran  Awalkar</t>
  </si>
  <si>
    <t>SP G/G : MUM-PUN ONE WAY DROP</t>
  </si>
  <si>
    <t>DR/PUN/23-24/56021297</t>
  </si>
  <si>
    <t>CPUN24/056010957</t>
  </si>
  <si>
    <t>MH12QW3280</t>
  </si>
  <si>
    <t>SHIVAJI</t>
  </si>
  <si>
    <t>DR/PUN/23-24/56021292</t>
  </si>
  <si>
    <t>CPUN24/056010959</t>
  </si>
  <si>
    <t>PRAFUL GIRME</t>
  </si>
  <si>
    <t>DR/PUN/23-24/56021307</t>
  </si>
  <si>
    <t>CPUN24/056010948</t>
  </si>
  <si>
    <t>MH12PQ7056</t>
  </si>
  <si>
    <t>NABI</t>
  </si>
  <si>
    <t>DR/PUN/23-24/56021291</t>
  </si>
  <si>
    <t>CPUN24/056010795</t>
  </si>
  <si>
    <t>DR/PUN/23-24/56021308</t>
  </si>
  <si>
    <t>CPUN24/056010956</t>
  </si>
  <si>
    <t>DR/PUN/23-24/56019767</t>
  </si>
  <si>
    <t>CPUN24/056010949</t>
  </si>
  <si>
    <t>Hemant Divekar</t>
  </si>
  <si>
    <t>MH12SF2565</t>
  </si>
  <si>
    <t>PRAVIN</t>
  </si>
  <si>
    <t>DR/PUN/23-24/56017542</t>
  </si>
  <si>
    <t>CPUN24/056010951</t>
  </si>
  <si>
    <t>Goswamy Nihal Gir</t>
  </si>
  <si>
    <t>MH12SF2556</t>
  </si>
  <si>
    <t>SHUBHAM GIRI</t>
  </si>
  <si>
    <t>DR/PUN/23-24/56021562</t>
  </si>
  <si>
    <t>CIMH24/027001017</t>
  </si>
  <si>
    <t>TIAA GLOBAL BUSINESS SERVICES (INDIA) PRIVATE LIMITED-PUN</t>
  </si>
  <si>
    <t>KUNAL  CHANDAK</t>
  </si>
  <si>
    <t>SP G/G : MUM-PUN/MUM-NASIK SAME DAY RETURN</t>
  </si>
  <si>
    <t>MH12QW6156</t>
  </si>
  <si>
    <t>SHALEM</t>
  </si>
  <si>
    <t>DR/PUN/23-24/56021780</t>
  </si>
  <si>
    <t>CPUN24/056010950</t>
  </si>
  <si>
    <t>ANTRE YOGESH HARKUDAS</t>
  </si>
  <si>
    <t>DR/PUN/23-24/56017549</t>
  </si>
  <si>
    <t>CPUN24/056010952</t>
  </si>
  <si>
    <t>GUNDAGE NIKHIL NAGESH</t>
  </si>
  <si>
    <t>ANAND</t>
  </si>
  <si>
    <t>DR/PUN/23-24/56017628</t>
  </si>
  <si>
    <t>CPUN24/056010953</t>
  </si>
  <si>
    <t xml:space="preserve">Suraj Gulab Walhekar </t>
  </si>
  <si>
    <t>DR/PUN/23-24/56021492</t>
  </si>
  <si>
    <t>CPUN24/056010954</t>
  </si>
  <si>
    <t>Prakash Shetty</t>
  </si>
  <si>
    <t>SP G/G : 24/360</t>
  </si>
  <si>
    <t>MH12SF7056</t>
  </si>
  <si>
    <t>PRAKASH</t>
  </si>
  <si>
    <t>DR/PUN/23-24/56021857</t>
  </si>
  <si>
    <t>CPUN24/056010811</t>
  </si>
  <si>
    <t>ST JUDE MEDICAL INDIA PVT LTD</t>
  </si>
  <si>
    <t>Satish  Kumar</t>
  </si>
  <si>
    <t>DR/PUN/23-24/56021859</t>
  </si>
  <si>
    <t>CIMH24/027001000</t>
  </si>
  <si>
    <t>HOERBIGER INDIA PRIVATE LIMITED</t>
  </si>
  <si>
    <t>Abhay  Gulvani</t>
  </si>
  <si>
    <t>MH12VF8690</t>
  </si>
  <si>
    <t>RAMESH</t>
  </si>
  <si>
    <t>DR/PUN/23-24/56021875</t>
  </si>
  <si>
    <t>CPUN24/056010793</t>
  </si>
  <si>
    <t>RENAULT NISSAN AUTOMOTIVE INDIA PVT. LTD</t>
  </si>
  <si>
    <t>Saravanan M</t>
  </si>
  <si>
    <t>MH12SF4656</t>
  </si>
  <si>
    <t>AKSHAY</t>
  </si>
  <si>
    <t>DR/PUN/23-24/56021370</t>
  </si>
  <si>
    <t>CPUN24/056011025</t>
  </si>
  <si>
    <t>SUNSHINE HOLIDAYS AND EVENTS</t>
  </si>
  <si>
    <t>Ms Simran Sethi</t>
  </si>
  <si>
    <t>MH12QW7065</t>
  </si>
  <si>
    <t>ALI</t>
  </si>
  <si>
    <t>DR/PUN/23-24/56022121</t>
  </si>
  <si>
    <t>Meghana Pandey</t>
  </si>
  <si>
    <t>SP G/G : MUM-PUN/MUM-NASIK ONE WAY DROP</t>
  </si>
  <si>
    <t>DR/PUN/23-24/56022170</t>
  </si>
  <si>
    <t>CPUN24/056010813</t>
  </si>
  <si>
    <t>PREMIUM TRANSMISSION LIMITED</t>
  </si>
  <si>
    <t>Yogesh Gaikwad &amp; Rohit Chaudhari</t>
  </si>
  <si>
    <t>OSTN G/G : 1 Day/250 Kms</t>
  </si>
  <si>
    <t>MH12PQ9756</t>
  </si>
  <si>
    <t>KISHOR</t>
  </si>
  <si>
    <t>DR/PUN/23-24/56022213</t>
  </si>
  <si>
    <t>CIMH24/027001019</t>
  </si>
  <si>
    <t>SAP LABS INDIA PRIVATE LIMITED</t>
  </si>
  <si>
    <t>Nikhil Kalkar</t>
  </si>
  <si>
    <t>SP G/G : MUM-PUN SAME DAY RETURN</t>
  </si>
  <si>
    <t>MH12VF4489</t>
  </si>
  <si>
    <t>GOPAL</t>
  </si>
  <si>
    <t>DR/PUN/23-24/56022109</t>
  </si>
  <si>
    <t>CIMH24/027000909</t>
  </si>
  <si>
    <t>MCKINSEY &amp; COMPANY INDIA LLP</t>
  </si>
  <si>
    <t>Aashish singh</t>
  </si>
  <si>
    <t>MH12PQ3465</t>
  </si>
  <si>
    <t>JEEVAN</t>
  </si>
  <si>
    <t>DR/PUN/23-24/56021493</t>
  </si>
  <si>
    <t>CPUN24/056010814</t>
  </si>
  <si>
    <t>DR/PUN/23-24/56022250</t>
  </si>
  <si>
    <t>CPUN24/056011133</t>
  </si>
  <si>
    <t>GE INDIA INDUSTRIAL PVT LTD</t>
  </si>
  <si>
    <t>Nilesh JADHAV</t>
  </si>
  <si>
    <t>MH14KA7663</t>
  </si>
  <si>
    <t>LAXMAN</t>
  </si>
  <si>
    <t>DR/PUN/23-24/56022301</t>
  </si>
  <si>
    <t>DR/PUN/23-24/56022282</t>
  </si>
  <si>
    <t>CPUN24/056010812</t>
  </si>
  <si>
    <t>Bhairavkar Sourabh Rajendra</t>
  </si>
  <si>
    <t>DR/PUN/23-24/56022365</t>
  </si>
  <si>
    <t>Hitesh Girdhar +2</t>
  </si>
  <si>
    <t>DR/PUN/23-24/56021446</t>
  </si>
  <si>
    <t>CPUN24/056011010</t>
  </si>
  <si>
    <t>CAPGEMINI TECHNOLOGY SERVICES INDIA LIMITED</t>
  </si>
  <si>
    <t>Sarang Bondre</t>
  </si>
  <si>
    <t>SP G/G : MUM-PUN ONE WAY DROP-180</t>
  </si>
  <si>
    <t>DR/PUN/23-24/56021032</t>
  </si>
  <si>
    <t>CPUN24/056011125</t>
  </si>
  <si>
    <t>John Deere India Pvt Ltd -CC A/C</t>
  </si>
  <si>
    <t>Asit Pawar + 2</t>
  </si>
  <si>
    <t>DR/PUN/23-24/56022467</t>
  </si>
  <si>
    <t>CIMH24/027001001</t>
  </si>
  <si>
    <t>POSCO MAHARASHTRA STEEL PRIVATE LIMITED</t>
  </si>
  <si>
    <t>Mr.Rishabh Wadkar  Mr.Vikram Sangle</t>
  </si>
  <si>
    <t>DR/PUN/23-24/56022381</t>
  </si>
  <si>
    <t>CPUN24/056011259</t>
  </si>
  <si>
    <t>Deepak  Deshpande</t>
  </si>
  <si>
    <t>DR/PUN/23-24/56022753</t>
  </si>
  <si>
    <t>CIMH24/027001022</t>
  </si>
  <si>
    <t>SAP INDIA PVT LTD -FIELDS SERVICES</t>
  </si>
  <si>
    <t>Debdarshan Panda</t>
  </si>
  <si>
    <t>P/P : 12/120</t>
  </si>
  <si>
    <t>DR/PUN/23-24/56022356</t>
  </si>
  <si>
    <t>Arindam Bhattacharya</t>
  </si>
  <si>
    <t>MH12RN7356</t>
  </si>
  <si>
    <t>SUNIL</t>
  </si>
  <si>
    <t>DR/PUN/23-24/56022359</t>
  </si>
  <si>
    <t>Raman  Agarwal</t>
  </si>
  <si>
    <t>MH12NB7356</t>
  </si>
  <si>
    <t>DR/PUN/23-24/56022801</t>
  </si>
  <si>
    <t>Ravi  Kumbhat</t>
  </si>
  <si>
    <t>P/P : 8/80</t>
  </si>
  <si>
    <t>DR/PUN/23-24/56022822</t>
  </si>
  <si>
    <t>CPUN24/056011653</t>
  </si>
  <si>
    <t>EASTERN TRAVELS PVT LTD</t>
  </si>
  <si>
    <t>MR Alok Shahapurkar</t>
  </si>
  <si>
    <t>MH12VF8678</t>
  </si>
  <si>
    <t>RAHUL</t>
  </si>
  <si>
    <t>DR/PUN/23-24/56022799</t>
  </si>
  <si>
    <t>Vibha  Raina</t>
  </si>
  <si>
    <t>MH12SF5265</t>
  </si>
  <si>
    <t>SANTOSH</t>
  </si>
  <si>
    <t>DR/PUN/23-24/56021864</t>
  </si>
  <si>
    <t>CPUN24/056011515</t>
  </si>
  <si>
    <t>WOLTERS KLUWER INDIA PRIVATE LIMITED (YERAWADA)</t>
  </si>
  <si>
    <t>Deepak Kumar Jha</t>
  </si>
  <si>
    <t>DR/PUN/23-24/56022918</t>
  </si>
  <si>
    <t>CPUN24/056011508</t>
  </si>
  <si>
    <t>MR AJAY GUPTA</t>
  </si>
  <si>
    <t>DR/PUN/23-24/56022988</t>
  </si>
  <si>
    <t>CPUN24/056011122</t>
  </si>
  <si>
    <t>Leju Varghese</t>
  </si>
  <si>
    <t>DR/PUN/23-24/56022657</t>
  </si>
  <si>
    <t>CPUN24/056011401</t>
  </si>
  <si>
    <t>Mayur  Joshi</t>
  </si>
  <si>
    <t>SP G/G : MUM-PUN SAME DAY RETURN-360</t>
  </si>
  <si>
    <t>DR/PUN/23-24/56022901</t>
  </si>
  <si>
    <t>CPUN24/056011510</t>
  </si>
  <si>
    <t>EMCURE PHARMACEUTICALS LIMITED</t>
  </si>
  <si>
    <t>Mr Matang Trivedi</t>
  </si>
  <si>
    <t>DR/PUN/23-24/56022923</t>
  </si>
  <si>
    <t>CPUN24/056011507</t>
  </si>
  <si>
    <t>INFOBIP INDIA PRIVATE LIMITED</t>
  </si>
  <si>
    <t>Pooja Trivedi</t>
  </si>
  <si>
    <t>DR/PUN/23-24/56022194</t>
  </si>
  <si>
    <t>CPUN24/056011506</t>
  </si>
  <si>
    <t>INEOS COMPOSITES INDIA LLP</t>
  </si>
  <si>
    <t>Anindya Pal</t>
  </si>
  <si>
    <t>G/G : 8/80</t>
  </si>
  <si>
    <t>DR/PUN/23-24/56022983</t>
  </si>
  <si>
    <t>Mr.Manojkumar M Vishwakarma</t>
  </si>
  <si>
    <t>MH12QW9756</t>
  </si>
  <si>
    <t>SUKHDEV</t>
  </si>
  <si>
    <t>DR/PUN/23-24/56022364</t>
  </si>
  <si>
    <t>CPUN24/056011123</t>
  </si>
  <si>
    <t>Rajesh  Dahale</t>
  </si>
  <si>
    <t>DR/PUN/23-24/56022755</t>
  </si>
  <si>
    <t>CPUN24/056011509</t>
  </si>
  <si>
    <t>ALLERGAN HEALTHCARE INDIA PRIVATE LIMITED</t>
  </si>
  <si>
    <t>Dr Aseem Sharma</t>
  </si>
  <si>
    <t>DR/PUN/23-24/56022265</t>
  </si>
  <si>
    <t>CPUN24/056011505</t>
  </si>
  <si>
    <t>Rahul  Shewale</t>
  </si>
  <si>
    <t>DR/PUN/23-24/56023166</t>
  </si>
  <si>
    <t>Mr.Naresh Vaidgam</t>
  </si>
  <si>
    <t>DR/PUN/23-24/56023135</t>
  </si>
  <si>
    <t>CPUN24/056011423</t>
  </si>
  <si>
    <t>HEWLETT PACKARD INDIA SALES PVT LTD</t>
  </si>
  <si>
    <t>Bibhu  Dash</t>
  </si>
  <si>
    <t>OSTN P/P : 1DAY/250KMS</t>
  </si>
  <si>
    <t>DR/PUN/23-24/56023197</t>
  </si>
  <si>
    <t>CPUN24/056011674</t>
  </si>
  <si>
    <t>REICHHOLD INDIA PVT LTD</t>
  </si>
  <si>
    <t>Charushila Mohite</t>
  </si>
  <si>
    <t>MH14HU3365</t>
  </si>
  <si>
    <t>DILIP</t>
  </si>
  <si>
    <t>DR/PUN/23-24/56023149</t>
  </si>
  <si>
    <t>Sushant Solepatil / Dhiren Dhirawani</t>
  </si>
  <si>
    <t>DR/PUN/23-24/56023148</t>
  </si>
  <si>
    <t>Amit Yadav / Rahul Damodar / Sarveshwar Singh</t>
  </si>
  <si>
    <t>SACHIN MANE</t>
  </si>
  <si>
    <t>DR/PUN/23-24/56023150</t>
  </si>
  <si>
    <t>Ishita Gupta / Swapnil Morwal</t>
  </si>
  <si>
    <t>DR/PUN/23-24/56022195</t>
  </si>
  <si>
    <t>CPUN24/056011673</t>
  </si>
  <si>
    <t>DR/PUN/23-24/56023168</t>
  </si>
  <si>
    <t>CPUN24/056011410</t>
  </si>
  <si>
    <t>DR/PUN/23-24/56023205</t>
  </si>
  <si>
    <t>CPUN24/056011411</t>
  </si>
  <si>
    <t>DR/PUN/23-24/56023196</t>
  </si>
  <si>
    <t>CPUN24/056011124</t>
  </si>
  <si>
    <t>GE OIL &amp; GAS INDIA PRIVATE LIMITED-CC</t>
  </si>
  <si>
    <t>Siddharth Bindal</t>
  </si>
  <si>
    <t>SP P/P : MUM-PUN NEXT DAY  RETURN</t>
  </si>
  <si>
    <t>MH12KN9097</t>
  </si>
  <si>
    <t>DR/PUN/23-24/56021457</t>
  </si>
  <si>
    <t>CPUN24/056011661</t>
  </si>
  <si>
    <t>FCM TRAVEL SOLUTIONS (INDIA) PRIVATE LIMITED</t>
  </si>
  <si>
    <t>Ms Kajal Ghadai</t>
  </si>
  <si>
    <t>DR/PUN/23-24/56020008</t>
  </si>
  <si>
    <t>CPUN24/056011686</t>
  </si>
  <si>
    <t>GOUSE  MOIDDIN SYED</t>
  </si>
  <si>
    <t>G/G : 4/40</t>
  </si>
  <si>
    <t>MH12VT6165</t>
  </si>
  <si>
    <t>ARBAZ</t>
  </si>
  <si>
    <t>DR/PUN/23-24/56024128</t>
  </si>
  <si>
    <t>CPUN24/056011484</t>
  </si>
  <si>
    <t>TIAA GLOBAL BUSINESS SERVICES (INDIA) PRIVATE LIMITED-CC-PUN</t>
  </si>
  <si>
    <t>Kashish Teli + 1</t>
  </si>
  <si>
    <t>DR/PUN/23-24/56022904</t>
  </si>
  <si>
    <t>CPUN24/056011730</t>
  </si>
  <si>
    <t>OMRON AUTOMATION PVT LTD</t>
  </si>
  <si>
    <t>Ritesh Verma</t>
  </si>
  <si>
    <t>DR/PUN/23-24/56023051</t>
  </si>
  <si>
    <t>CPUN24/056011729</t>
  </si>
  <si>
    <t>Narendra  Vaishampayan</t>
  </si>
  <si>
    <t>DR/PUN/23-24/56022905</t>
  </si>
  <si>
    <t>CPUN24/056011796</t>
  </si>
  <si>
    <t>Sachin Sutar</t>
  </si>
  <si>
    <t>MH12PQ7965</t>
  </si>
  <si>
    <t>DR/PUN/23-24/56023144</t>
  </si>
  <si>
    <t>CIMH24/027000980</t>
  </si>
  <si>
    <t>ICICI BANK LIMITED</t>
  </si>
  <si>
    <t>Mr PRABHAT K SINGH</t>
  </si>
  <si>
    <t>MH12PQ7956</t>
  </si>
  <si>
    <t>PRADEEP</t>
  </si>
  <si>
    <t>DR/PUN/23-24/56022660</t>
  </si>
  <si>
    <t>Pallavi Kachare</t>
  </si>
  <si>
    <t>DR/PUN/23-24/56022678</t>
  </si>
  <si>
    <t>CPUN24/056011794</t>
  </si>
  <si>
    <t>Suraj Devgan</t>
  </si>
  <si>
    <t>DR/PUN/23-24/56021488</t>
  </si>
  <si>
    <t>CPUN24/056011797</t>
  </si>
  <si>
    <t>VIJAYKUMAR POL</t>
  </si>
  <si>
    <t>DR/PUN/23-24/56019832</t>
  </si>
  <si>
    <t>CPUN24/056011795</t>
  </si>
  <si>
    <t>PUSHKARAJ BABURAO SWAMI</t>
  </si>
  <si>
    <t>DR/PUN/23-24/56023405</t>
  </si>
  <si>
    <t>Kohichi Ikeda &amp; Emi Sasaki</t>
  </si>
  <si>
    <t>SP P/P : 5HR/180KMS</t>
  </si>
  <si>
    <t>SHUBHAM PURI</t>
  </si>
  <si>
    <t>DR/PUN/23-24/56019780</t>
  </si>
  <si>
    <t>CPUN24/056011931</t>
  </si>
  <si>
    <t>OMBALE SURAJ SOMNATH</t>
  </si>
  <si>
    <t>DR/PUN/23-24/56023944</t>
  </si>
  <si>
    <t>Mr. Rahul  Phapale</t>
  </si>
  <si>
    <t>SUNIL K</t>
  </si>
  <si>
    <t>DR/PUN/23-24/56024431</t>
  </si>
  <si>
    <t>CPUN24/056012242</t>
  </si>
  <si>
    <t>NIHILENT LIMITED</t>
  </si>
  <si>
    <t>Sandeep Pendurkar &amp; Saurabh Shaligram</t>
  </si>
  <si>
    <t>MH12PQ3456</t>
  </si>
  <si>
    <t>HANAMANT</t>
  </si>
  <si>
    <t>DR/PUN/23-24/56024144</t>
  </si>
  <si>
    <t>CPUN24/056012144</t>
  </si>
  <si>
    <t>GENERAL ATLANTIC PRIVATE LIMITED</t>
  </si>
  <si>
    <t>Mukund Mundhra</t>
  </si>
  <si>
    <t>DR/PUN/23-24/56024284</t>
  </si>
  <si>
    <t>CPUN24/056012145</t>
  </si>
  <si>
    <t>Akhilesh  Bhide</t>
  </si>
  <si>
    <t>DR/PUN/23-24/56024464</t>
  </si>
  <si>
    <t>Amit Goyal</t>
  </si>
  <si>
    <t>SANTOSH SWAMI</t>
  </si>
  <si>
    <t>DR/PUN/23-24/56024170</t>
  </si>
  <si>
    <t>Amit Rajendra Bhagat</t>
  </si>
  <si>
    <t>SHIPALKAR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</si>
</sst>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4A4E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  <border>
      <left style="thin">
        <color rgb="FFF5F6F6"/>
      </left>
      <right style="thin">
        <color rgb="FFF5F6F6"/>
      </right>
      <top/>
      <bottom/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5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8" applyFont="1" applyFill="1" applyBorder="1" applyAlignment="1">
      <alignment horizontal="left"/>
    </xf>
    <xf numFmtId="0" fontId="19" fillId="36" borderId="10" xfId="48" applyFont="1" applyFill="1" applyBorder="1" applyAlignment="1">
      <alignment horizontal="left"/>
    </xf>
    <xf numFmtId="0" fontId="19" fillId="34" borderId="10" xfId="43" applyNumberFormat="1" applyFont="1" applyFill="1" applyBorder="1" applyAlignment="1">
      <alignment horizontal="center"/>
    </xf>
    <xf numFmtId="0" fontId="19" fillId="34" borderId="10" xfId="45" applyNumberFormat="1" applyFont="1" applyFill="1" applyBorder="1" applyAlignment="1">
      <alignment horizontal="left"/>
    </xf>
    <xf numFmtId="0" fontId="19" fillId="34" borderId="10" xfId="44" applyNumberFormat="1" applyFont="1" applyFill="1" applyBorder="1" applyAlignment="1">
      <alignment horizontal="left"/>
    </xf>
    <xf numFmtId="0" fontId="19" fillId="35" borderId="10" xfId="47" applyNumberFormat="1" applyFont="1" applyFill="1" applyBorder="1" applyAlignment="1">
      <alignment horizontal="center"/>
    </xf>
    <xf numFmtId="0" fontId="19" fillId="35" borderId="10" xfId="49" applyNumberFormat="1" applyFont="1" applyFill="1" applyBorder="1" applyAlignment="1">
      <alignment horizontal="left"/>
    </xf>
    <xf numFmtId="0" fontId="19" fillId="35" borderId="10" xfId="48" applyNumberFormat="1" applyFont="1" applyFill="1" applyBorder="1" applyAlignment="1">
      <alignment horizontal="left"/>
    </xf>
    <xf numFmtId="0" fontId="19" fillId="34" borderId="11" xfId="45" applyFont="1" applyFill="1" applyBorder="1" applyAlignment="1">
      <alignment horizontal="left"/>
    </xf>
    <xf numFmtId="0" fontId="19" fillId="36" borderId="10" xfId="44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HIVNERI%20WORKING%20FILE%20OCT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sSummeryWise.xlsx"/>
    </sheetNames>
    <sheetDataSet>
      <sheetData sheetId="0">
        <row r="2">
          <cell r="B2" t="str">
            <v>DR/PUN/23-24/56020086</v>
          </cell>
          <cell r="C2" t="str">
            <v>SHPL/23-24/02632</v>
          </cell>
          <cell r="D2" t="str">
            <v>SH231002008</v>
          </cell>
          <cell r="E2" t="str">
            <v>02-Oct-2023</v>
          </cell>
        </row>
        <row r="3">
          <cell r="B3" t="str">
            <v>DR/PUN/23-24/56020613</v>
          </cell>
          <cell r="C3" t="str">
            <v>SHPL/23-24/02675</v>
          </cell>
          <cell r="D3" t="str">
            <v>SH231005019</v>
          </cell>
          <cell r="E3" t="str">
            <v>05-Oct-2023</v>
          </cell>
        </row>
        <row r="4">
          <cell r="B4" t="str">
            <v>DR/PUN/23-24/56020995</v>
          </cell>
          <cell r="C4" t="str">
            <v>SHPL/23-24/02682</v>
          </cell>
          <cell r="D4" t="str">
            <v>SH231005036</v>
          </cell>
          <cell r="E4" t="str">
            <v>05-Oct-2023</v>
          </cell>
        </row>
        <row r="5">
          <cell r="B5" t="str">
            <v>DR/PUN/23-24/56020119</v>
          </cell>
          <cell r="C5" t="str">
            <v>SHPL/23-24/02683</v>
          </cell>
          <cell r="D5" t="str">
            <v>SH231005002</v>
          </cell>
          <cell r="E5" t="str">
            <v>05-Oct-2023</v>
          </cell>
        </row>
        <row r="6">
          <cell r="B6" t="str">
            <v>DR/PUN/23-24/56020108</v>
          </cell>
          <cell r="C6" t="str">
            <v>SHPL/23-24/02684</v>
          </cell>
          <cell r="D6" t="str">
            <v>SH231005015</v>
          </cell>
          <cell r="E6" t="str">
            <v>05-Oct-2023</v>
          </cell>
        </row>
        <row r="7">
          <cell r="B7" t="str">
            <v>DR/PUN/23-24/56020120</v>
          </cell>
          <cell r="C7" t="str">
            <v>SHPL/23-24/02685</v>
          </cell>
          <cell r="D7" t="str">
            <v>SH231005016</v>
          </cell>
          <cell r="E7" t="str">
            <v>05-Oct-2023</v>
          </cell>
        </row>
        <row r="8">
          <cell r="B8" t="str">
            <v>DR/PUN/23-24/56020945</v>
          </cell>
          <cell r="C8" t="str">
            <v>SHPL/23-24/02687</v>
          </cell>
          <cell r="D8" t="str">
            <v>SH231005034</v>
          </cell>
          <cell r="E8" t="str">
            <v>05-Oct-2023</v>
          </cell>
        </row>
        <row r="9">
          <cell r="B9" t="str">
            <v>DR/PUN/23-24/56021384</v>
          </cell>
          <cell r="C9" t="str">
            <v>SHPL/23-24/02688</v>
          </cell>
          <cell r="D9" t="str">
            <v>SH231006022</v>
          </cell>
          <cell r="E9" t="str">
            <v>06-Oct-2023</v>
          </cell>
        </row>
        <row r="10">
          <cell r="B10" t="str">
            <v>DR/PUN/23-24/56021292</v>
          </cell>
          <cell r="C10" t="str">
            <v>SHPL/23-24/02726</v>
          </cell>
          <cell r="D10" t="str">
            <v>SH231007018</v>
          </cell>
          <cell r="E10" t="str">
            <v>07-Oct-2023</v>
          </cell>
        </row>
        <row r="11">
          <cell r="B11" t="str">
            <v>DR/PUN/23-24/56020620</v>
          </cell>
          <cell r="C11" t="str">
            <v>SHPL/23-24/02727</v>
          </cell>
          <cell r="D11" t="str">
            <v>SH231005021</v>
          </cell>
          <cell r="E11" t="str">
            <v>05-Oct-2023</v>
          </cell>
        </row>
        <row r="12">
          <cell r="B12" t="str">
            <v>DR/PUN/23-24/56019767</v>
          </cell>
          <cell r="C12" t="str">
            <v>SHPL/23-24/02728</v>
          </cell>
          <cell r="D12" t="str">
            <v>SH231008005</v>
          </cell>
          <cell r="E12" t="str">
            <v>08-Oct-2023</v>
          </cell>
        </row>
        <row r="13">
          <cell r="B13" t="str">
            <v>DR/PUN/23-24/56021307</v>
          </cell>
          <cell r="C13" t="str">
            <v>SHPL/23-24/02729</v>
          </cell>
          <cell r="D13" t="str">
            <v>SH231007015</v>
          </cell>
          <cell r="E13" t="str">
            <v>07-Oct-2023</v>
          </cell>
        </row>
        <row r="14">
          <cell r="B14" t="str">
            <v>DR/PUN/23-24/56017542</v>
          </cell>
          <cell r="C14" t="str">
            <v>SHPL/23-24/02730</v>
          </cell>
          <cell r="D14" t="str">
            <v>SH231008006</v>
          </cell>
          <cell r="E14" t="str">
            <v>08-Oct-2023</v>
          </cell>
        </row>
        <row r="15">
          <cell r="B15" t="str">
            <v>DR/PUN/23-24/56020618</v>
          </cell>
          <cell r="C15" t="str">
            <v>SHPL/23-24/02731</v>
          </cell>
          <cell r="D15" t="str">
            <v>SH231005008</v>
          </cell>
          <cell r="E15" t="str">
            <v>05-Oct-2023</v>
          </cell>
        </row>
        <row r="16">
          <cell r="B16" t="str">
            <v>DR/PUN/23-24/56021780</v>
          </cell>
          <cell r="C16" t="str">
            <v>SHPL/23-24/02732</v>
          </cell>
          <cell r="D16" t="str">
            <v>SH231009028</v>
          </cell>
          <cell r="E16" t="str">
            <v>09-Oct-2023</v>
          </cell>
        </row>
        <row r="17">
          <cell r="B17" t="str">
            <v>DR/PUN/23-24/56020920</v>
          </cell>
          <cell r="C17" t="str">
            <v>SHPL/23-24/02733</v>
          </cell>
          <cell r="D17" t="str">
            <v>SH231005024</v>
          </cell>
          <cell r="E17" t="str">
            <v>05-Oct-2023</v>
          </cell>
        </row>
        <row r="18">
          <cell r="B18" t="str">
            <v>DR/PUN/23-24/56021492</v>
          </cell>
          <cell r="C18" t="str">
            <v>SHPL/23-24/02734</v>
          </cell>
          <cell r="D18" t="str">
            <v>SH231010021</v>
          </cell>
          <cell r="E18" t="str">
            <v>10-Oct-2023</v>
          </cell>
        </row>
        <row r="19">
          <cell r="B19" t="str">
            <v>DR/PUN/23-24/56021562</v>
          </cell>
          <cell r="C19" t="str">
            <v>SHPL/23-24/02735</v>
          </cell>
          <cell r="D19" t="str">
            <v>SH231009018</v>
          </cell>
          <cell r="E19" t="str">
            <v>09-Oct-2023</v>
          </cell>
        </row>
        <row r="20">
          <cell r="B20" t="str">
            <v>DR/PUN/23-24/56017549</v>
          </cell>
          <cell r="C20" t="str">
            <v>SHPL/23-24/02736</v>
          </cell>
          <cell r="D20" t="str">
            <v>SH231009027</v>
          </cell>
          <cell r="E20" t="str">
            <v>09-Oct-2023</v>
          </cell>
        </row>
        <row r="21">
          <cell r="B21" t="str">
            <v>DR/PUN/23-24/56017628</v>
          </cell>
          <cell r="C21" t="str">
            <v>SHPL/23-24/02737</v>
          </cell>
          <cell r="D21" t="str">
            <v>SH231009026</v>
          </cell>
          <cell r="E21" t="str">
            <v>09-Oct-2023</v>
          </cell>
        </row>
        <row r="22">
          <cell r="B22" t="str">
            <v>DR/PUN/23-24/56021370</v>
          </cell>
          <cell r="C22" t="str">
            <v>SHPL/23-24/02738</v>
          </cell>
          <cell r="D22" t="str">
            <v>SH231011025</v>
          </cell>
          <cell r="E22" t="str">
            <v>11-Oct-2023</v>
          </cell>
        </row>
        <row r="23">
          <cell r="B23" t="str">
            <v>DR/PUN/23-24/56021857</v>
          </cell>
          <cell r="C23" t="str">
            <v>SHPL/23-24/02739</v>
          </cell>
          <cell r="D23" t="str">
            <v>SH231011017</v>
          </cell>
          <cell r="E23" t="str">
            <v>11-Oct-2023</v>
          </cell>
        </row>
        <row r="24">
          <cell r="B24" t="str">
            <v>DR/PUN/23-24/56022109</v>
          </cell>
          <cell r="C24" t="str">
            <v>SHPL/23-24/02789</v>
          </cell>
          <cell r="D24" t="str">
            <v>SH231012027</v>
          </cell>
          <cell r="E24" t="str">
            <v>12-Oct-2023</v>
          </cell>
        </row>
        <row r="25">
          <cell r="B25" t="str">
            <v>DR/PUN/23-24/56021297</v>
          </cell>
          <cell r="C25" t="str">
            <v>SHPL/23-24/02813</v>
          </cell>
          <cell r="D25" t="str">
            <v>SH231007016</v>
          </cell>
          <cell r="E25" t="str">
            <v>07-Oct-2023</v>
          </cell>
        </row>
        <row r="26">
          <cell r="B26" t="str">
            <v>DR/PUN/23-24/56021308</v>
          </cell>
          <cell r="C26" t="str">
            <v>SHPL/23-24/02814</v>
          </cell>
          <cell r="D26" t="str">
            <v>SH231007017</v>
          </cell>
          <cell r="E26" t="str">
            <v>07-Oct-2023</v>
          </cell>
        </row>
        <row r="27">
          <cell r="B27" t="str">
            <v>DR/PUN/23-24/56020921</v>
          </cell>
          <cell r="C27" t="str">
            <v>SHPL/23-24/02815</v>
          </cell>
          <cell r="D27" t="str">
            <v>SH231005028</v>
          </cell>
          <cell r="E27" t="str">
            <v>05-Oct-2023</v>
          </cell>
        </row>
        <row r="28">
          <cell r="B28" t="str">
            <v>DR/PUN/23-24/56021859</v>
          </cell>
          <cell r="C28" t="str">
            <v>SHPL/23-24/02819</v>
          </cell>
          <cell r="D28" t="str">
            <v>SH231011018</v>
          </cell>
          <cell r="E28" t="str">
            <v>11-Oct-2023</v>
          </cell>
        </row>
        <row r="29">
          <cell r="B29" t="str">
            <v>DR/PUN/23-24/56022121</v>
          </cell>
          <cell r="C29" t="str">
            <v>SHPL/23-24/02820</v>
          </cell>
          <cell r="D29" t="str">
            <v>SH231012020</v>
          </cell>
          <cell r="E29" t="str">
            <v>12-Oct-2023</v>
          </cell>
        </row>
        <row r="30">
          <cell r="B30" t="str">
            <v>DR/PUN/23-24/56021493</v>
          </cell>
          <cell r="C30" t="str">
            <v>SHPL/23-24/02822</v>
          </cell>
          <cell r="D30" t="str">
            <v>SH231012031</v>
          </cell>
          <cell r="E30" t="str">
            <v>12-Oct-2023</v>
          </cell>
        </row>
        <row r="31">
          <cell r="B31" t="str">
            <v>DR/PUN/23-24/56022170</v>
          </cell>
          <cell r="C31" t="str">
            <v>SHPL/23-24/02825</v>
          </cell>
          <cell r="D31" t="str">
            <v>SH231012023</v>
          </cell>
          <cell r="E31" t="str">
            <v>12-Oct-2023</v>
          </cell>
        </row>
        <row r="32">
          <cell r="B32" t="str">
            <v>DR/PUN/23-24/56022282</v>
          </cell>
          <cell r="C32" t="str">
            <v>SHPL/23-24/02826</v>
          </cell>
          <cell r="D32" t="str">
            <v>SH231013023</v>
          </cell>
          <cell r="E32" t="str">
            <v>13-Oct-2023</v>
          </cell>
        </row>
        <row r="33">
          <cell r="B33" t="str">
            <v>DR/PUN/23-24/56021291</v>
          </cell>
          <cell r="C33" t="str">
            <v>SHPL/23-24/02835</v>
          </cell>
          <cell r="D33" t="str">
            <v>SH231007019</v>
          </cell>
          <cell r="E33" t="str">
            <v>07-Oct-2023</v>
          </cell>
        </row>
        <row r="34">
          <cell r="B34" t="str">
            <v>DR/PUN/23-24/56020983</v>
          </cell>
          <cell r="C34" t="str">
            <v>SHPL/23-24/02836</v>
          </cell>
          <cell r="D34" t="str">
            <v>SH231005035</v>
          </cell>
          <cell r="E34" t="str">
            <v>05-Oct-2023</v>
          </cell>
        </row>
        <row r="35">
          <cell r="B35" t="str">
            <v>DR/PUN/23-24/56022301</v>
          </cell>
          <cell r="C35" t="str">
            <v>SHPL/23-24/02837</v>
          </cell>
          <cell r="D35" t="str">
            <v>SH231013014</v>
          </cell>
          <cell r="E35" t="str">
            <v>13-Oct-2023</v>
          </cell>
        </row>
        <row r="36">
          <cell r="B36" t="str">
            <v>DR/PUN/23-24/56022213</v>
          </cell>
          <cell r="C36" t="str">
            <v>SHPL/23-24/02869</v>
          </cell>
          <cell r="D36" t="str">
            <v>SH231012028</v>
          </cell>
          <cell r="E36" t="str">
            <v>12-Oct-2023</v>
          </cell>
        </row>
        <row r="37">
          <cell r="B37" t="str">
            <v>DR/PUN/23-24/56021875</v>
          </cell>
          <cell r="C37" t="str">
            <v>SHPL/23-24/02870</v>
          </cell>
          <cell r="D37" t="str">
            <v>SH231011020</v>
          </cell>
          <cell r="E37" t="str">
            <v>11-Oct-2023</v>
          </cell>
        </row>
        <row r="38">
          <cell r="B38" t="str">
            <v>DR/PUN/23-24/56021446</v>
          </cell>
          <cell r="C38" t="str">
            <v>SHPL/23-24/02871</v>
          </cell>
          <cell r="D38" t="str">
            <v>SH231015007</v>
          </cell>
          <cell r="E38" t="str">
            <v>15-Oct-2023</v>
          </cell>
        </row>
        <row r="39">
          <cell r="B39" t="str">
            <v>DR/PUN/23-24/56022365</v>
          </cell>
          <cell r="C39" t="str">
            <v>SHPL/23-24/02872</v>
          </cell>
          <cell r="D39" t="str">
            <v>SH231013029</v>
          </cell>
          <cell r="E39" t="str">
            <v>13-Oct-2023</v>
          </cell>
        </row>
        <row r="40">
          <cell r="B40" t="str">
            <v>DR/PUN/23-24/56022250</v>
          </cell>
          <cell r="C40" t="str">
            <v>SHPL/23-24/02880</v>
          </cell>
          <cell r="D40" t="str">
            <v>SH231013019</v>
          </cell>
          <cell r="E40" t="str">
            <v>13-Oct-2023</v>
          </cell>
        </row>
        <row r="41">
          <cell r="B41" t="str">
            <v>DR/PUN/23-24/56022194</v>
          </cell>
          <cell r="C41" t="str">
            <v>SHPL/23-24/02882</v>
          </cell>
          <cell r="D41" t="str">
            <v>SH231017025</v>
          </cell>
          <cell r="E41" t="str">
            <v>17-Oct-2023</v>
          </cell>
        </row>
        <row r="42">
          <cell r="B42" t="str">
            <v>DR/PUN/23-24/56022983</v>
          </cell>
          <cell r="C42" t="str">
            <v>SHPL/23-24/02883</v>
          </cell>
          <cell r="D42" t="str">
            <v>SH231017024</v>
          </cell>
          <cell r="E42" t="str">
            <v>17-Oct-2023</v>
          </cell>
        </row>
        <row r="43">
          <cell r="B43" t="str">
            <v>DR/PUN/23-24/56022918</v>
          </cell>
          <cell r="C43" t="str">
            <v>SHPL/23-24/02896</v>
          </cell>
          <cell r="D43" t="str">
            <v>SH231017029</v>
          </cell>
          <cell r="E43" t="str">
            <v>17-Oct-2023</v>
          </cell>
        </row>
        <row r="44">
          <cell r="B44" t="str">
            <v>DR/PUN/23-24/56022356</v>
          </cell>
          <cell r="C44" t="str">
            <v>SHPL/23-24/02898</v>
          </cell>
          <cell r="D44" t="str">
            <v>SH231016021</v>
          </cell>
          <cell r="E44" t="str">
            <v>16-Oct-2023</v>
          </cell>
        </row>
        <row r="45">
          <cell r="B45" t="str">
            <v>DR/PUN/23-24/56022381</v>
          </cell>
          <cell r="C45" t="str">
            <v>SHPL/23-24/02899</v>
          </cell>
          <cell r="D45" t="str">
            <v>SH231016019</v>
          </cell>
          <cell r="E45" t="str">
            <v>16-Oct-2023</v>
          </cell>
        </row>
        <row r="46">
          <cell r="B46" t="str">
            <v>DR/PUN/23-24/56021032</v>
          </cell>
          <cell r="C46" t="str">
            <v>SHPL/23-24/02900</v>
          </cell>
          <cell r="D46" t="str">
            <v>SH231015008</v>
          </cell>
          <cell r="E46" t="str">
            <v>16-Oct-2023</v>
          </cell>
        </row>
        <row r="47">
          <cell r="B47" t="str">
            <v>DR/PUN/23-24/56022799</v>
          </cell>
          <cell r="C47" t="str">
            <v>SHPL/23-24/02902</v>
          </cell>
          <cell r="D47" t="str">
            <v>SH231016014</v>
          </cell>
          <cell r="E47" t="str">
            <v>16-Oct-2023</v>
          </cell>
        </row>
        <row r="48">
          <cell r="B48" t="str">
            <v>DR/PUN/23-24/56022923</v>
          </cell>
          <cell r="C48" t="str">
            <v>SHPL/23-24/02904</v>
          </cell>
          <cell r="D48" t="str">
            <v>SH231017026</v>
          </cell>
          <cell r="E48" t="str">
            <v>17-Oct-2023</v>
          </cell>
        </row>
        <row r="49">
          <cell r="B49" t="str">
            <v>DR/PUN/23-24/56022359</v>
          </cell>
          <cell r="C49" t="str">
            <v>SHPL/23-24/02905</v>
          </cell>
          <cell r="D49" t="str">
            <v>SH231016017</v>
          </cell>
          <cell r="E49" t="str">
            <v>16-Oct-2023</v>
          </cell>
        </row>
        <row r="50">
          <cell r="B50" t="str">
            <v>DR/PUN/23-24/56022753</v>
          </cell>
          <cell r="C50" t="str">
            <v>SHPL/23-24/02906</v>
          </cell>
          <cell r="D50" t="str">
            <v>SH231016018</v>
          </cell>
          <cell r="E50" t="str">
            <v>16-Oct-2023</v>
          </cell>
        </row>
        <row r="51">
          <cell r="B51" t="str">
            <v>DR/PUN/23-24/56023168</v>
          </cell>
          <cell r="C51" t="str">
            <v>SHPL/23-24/02934</v>
          </cell>
          <cell r="D51" t="str">
            <v>SH231018022</v>
          </cell>
          <cell r="E51" t="str">
            <v>18-Oct-2023</v>
          </cell>
        </row>
        <row r="52">
          <cell r="B52" t="str">
            <v>DR/PUN/23-24/56022265</v>
          </cell>
          <cell r="C52" t="str">
            <v>SHPL/23-24/02935</v>
          </cell>
          <cell r="D52" t="str">
            <v>SH231017037</v>
          </cell>
          <cell r="E52" t="str">
            <v>17-Oct-2023</v>
          </cell>
        </row>
        <row r="53">
          <cell r="B53" t="str">
            <v>DR/PUN/23-24/56023150</v>
          </cell>
          <cell r="C53" t="str">
            <v>SHPL/23-24/02936</v>
          </cell>
          <cell r="D53" t="str">
            <v>SH231018010</v>
          </cell>
          <cell r="E53" t="str">
            <v>18-Oct-2023</v>
          </cell>
        </row>
        <row r="54">
          <cell r="B54" t="str">
            <v>DR/PUN/23-24/56022195</v>
          </cell>
          <cell r="C54" t="str">
            <v>SHPL/23-24/02937</v>
          </cell>
          <cell r="D54" t="str">
            <v>SH231018012</v>
          </cell>
          <cell r="E54" t="str">
            <v>18-Oct-2023</v>
          </cell>
        </row>
        <row r="55">
          <cell r="B55" t="str">
            <v>DR/PUN/23-24/56020008</v>
          </cell>
          <cell r="C55" t="str">
            <v>SHPL/23-24/02938</v>
          </cell>
          <cell r="D55" t="str">
            <v>SH231018034</v>
          </cell>
          <cell r="E55" t="str">
            <v>18-Oct-2023</v>
          </cell>
        </row>
        <row r="56">
          <cell r="B56" t="str">
            <v>DR/PUN/23-24/56023135</v>
          </cell>
          <cell r="C56" t="str">
            <v>SHPL/23-24/02948</v>
          </cell>
          <cell r="D56" t="str">
            <v>SH231018013</v>
          </cell>
          <cell r="E56" t="str">
            <v>18-Oct-2023</v>
          </cell>
        </row>
        <row r="57">
          <cell r="B57" t="str">
            <v>DR/PUN/23-24/56022467</v>
          </cell>
          <cell r="C57" t="str">
            <v>SHPL/23-24/02949</v>
          </cell>
          <cell r="D57" t="str">
            <v>SH231016020</v>
          </cell>
          <cell r="E57" t="str">
            <v>16-Oct-2023</v>
          </cell>
        </row>
        <row r="58">
          <cell r="B58" t="str">
            <v>DR/PUN/23-24/56022657</v>
          </cell>
          <cell r="C58" t="str">
            <v>SHPL/23-24/02950</v>
          </cell>
          <cell r="D58" t="str">
            <v>SH231017027</v>
          </cell>
          <cell r="E58" t="str">
            <v>17-Oct-2023</v>
          </cell>
        </row>
        <row r="59">
          <cell r="B59" t="str">
            <v>DR/PUN/23-24/56023148</v>
          </cell>
          <cell r="C59" t="str">
            <v>SHPL/23-24/02951</v>
          </cell>
          <cell r="D59" t="str">
            <v>SH231018009</v>
          </cell>
          <cell r="E59" t="str">
            <v>18-Oct-2023</v>
          </cell>
        </row>
        <row r="60">
          <cell r="B60" t="str">
            <v>DR/PUN/23-24/56022755</v>
          </cell>
          <cell r="C60" t="str">
            <v>SHPL/23-24/02965</v>
          </cell>
          <cell r="D60" t="str">
            <v>SH231017038</v>
          </cell>
          <cell r="E60" t="str">
            <v>17-Oct-2023</v>
          </cell>
        </row>
        <row r="61">
          <cell r="B61" t="str">
            <v>DR/PUN/23-24/56023205</v>
          </cell>
          <cell r="C61" t="str">
            <v>SHPL/23-24/02966</v>
          </cell>
          <cell r="D61" t="str">
            <v>SH231018021</v>
          </cell>
          <cell r="E61" t="str">
            <v>18-Oct-2023</v>
          </cell>
        </row>
        <row r="62">
          <cell r="B62" t="str">
            <v>DR/PUN/23-24/56022364</v>
          </cell>
          <cell r="C62" t="str">
            <v>SHPL/23-24/02967</v>
          </cell>
          <cell r="D62" t="str">
            <v>SH231017036</v>
          </cell>
          <cell r="E62" t="str">
            <v>17-Oct-2023</v>
          </cell>
        </row>
        <row r="63">
          <cell r="B63" t="str">
            <v>DR/PUN/23-24/56021864</v>
          </cell>
          <cell r="C63" t="str">
            <v>SHPL/23-24/02968</v>
          </cell>
          <cell r="D63" t="str">
            <v>SH231017030</v>
          </cell>
          <cell r="E63" t="str">
            <v>17-Oct-2023</v>
          </cell>
        </row>
        <row r="64">
          <cell r="B64" t="str">
            <v>DR/PUN/23-24/56022988</v>
          </cell>
          <cell r="C64" t="str">
            <v>SHPL/23-24/02969</v>
          </cell>
          <cell r="D64" t="str">
            <v>SH231017028</v>
          </cell>
          <cell r="E64" t="str">
            <v>17-Oct-2023</v>
          </cell>
        </row>
        <row r="65">
          <cell r="B65" t="str">
            <v>DR/PUN/23-24/56023149</v>
          </cell>
          <cell r="C65" t="str">
            <v>SHPL/23-24/02970</v>
          </cell>
          <cell r="D65" t="str">
            <v>SH231018011</v>
          </cell>
          <cell r="E65" t="str">
            <v>18-Oct-2023</v>
          </cell>
        </row>
        <row r="66">
          <cell r="B66" t="str">
            <v>DR/PUN/23-24/56024128</v>
          </cell>
          <cell r="C66" t="str">
            <v>SHPL/23-24/02977</v>
          </cell>
          <cell r="D66" t="str">
            <v>SH231018035</v>
          </cell>
          <cell r="E66" t="str">
            <v>18-Oct-2023</v>
          </cell>
        </row>
        <row r="67">
          <cell r="B67" t="str">
            <v>DR/PUN/23-24/56022901</v>
          </cell>
          <cell r="C67" t="str">
            <v>SHPL/23-24/02979</v>
          </cell>
          <cell r="D67" t="str">
            <v>SH231017031</v>
          </cell>
          <cell r="E67" t="str">
            <v>17-Oct-2023</v>
          </cell>
        </row>
        <row r="68">
          <cell r="B68" t="str">
            <v>DR/PUN/23-24/56023196</v>
          </cell>
          <cell r="C68" t="str">
            <v>SHPL/23-24/02980</v>
          </cell>
          <cell r="D68" t="str">
            <v>SH231018026</v>
          </cell>
          <cell r="E68" t="str">
            <v>18-Oct-2023</v>
          </cell>
        </row>
        <row r="69">
          <cell r="B69" t="str">
            <v>DR/PUN/23-24/56023197</v>
          </cell>
          <cell r="C69" t="str">
            <v>SHPL/23-24/02993</v>
          </cell>
          <cell r="D69" t="str">
            <v>SH231018023</v>
          </cell>
          <cell r="E69" t="str">
            <v>18-Oct-2023</v>
          </cell>
        </row>
        <row r="70">
          <cell r="B70" t="str">
            <v>DR/PUN/23-24/56023144</v>
          </cell>
          <cell r="C70" t="str">
            <v>SHPL/23-24/03007</v>
          </cell>
          <cell r="D70" t="str">
            <v>SH231020010</v>
          </cell>
          <cell r="E70" t="str">
            <v>20-Oct-2023</v>
          </cell>
        </row>
        <row r="71">
          <cell r="B71" t="str">
            <v>DR/PUN/23-24/56023051</v>
          </cell>
          <cell r="C71" t="str">
            <v>SHPL/23-24/03026</v>
          </cell>
          <cell r="D71" t="str">
            <v>SH231019009</v>
          </cell>
          <cell r="E71" t="str">
            <v>19-Oct-2023</v>
          </cell>
        </row>
        <row r="72">
          <cell r="B72" t="str">
            <v>DR/PUN/23-24/56021488</v>
          </cell>
          <cell r="C72" t="str">
            <v>SHPL/23-24/03027</v>
          </cell>
          <cell r="D72" t="str">
            <v>SH231020019</v>
          </cell>
          <cell r="E72" t="str">
            <v>20-Oct-2023</v>
          </cell>
        </row>
        <row r="73">
          <cell r="B73" t="str">
            <v>DR/PUN/23-24/56022904</v>
          </cell>
          <cell r="C73" t="str">
            <v>SHPL/23-24/03028</v>
          </cell>
          <cell r="D73" t="str">
            <v>SH231019008</v>
          </cell>
          <cell r="E73" t="str">
            <v>19-Oct-2023</v>
          </cell>
        </row>
        <row r="74">
          <cell r="B74" t="str">
            <v>DR/PUN/23-24/56023166</v>
          </cell>
          <cell r="C74" t="str">
            <v>SHPL/23-24/03029</v>
          </cell>
          <cell r="D74" t="str">
            <v>SH231018014</v>
          </cell>
          <cell r="E74" t="str">
            <v>18-Oct-2023</v>
          </cell>
        </row>
        <row r="75">
          <cell r="B75" t="str">
            <v>DR/PUN/23-24/56021457</v>
          </cell>
          <cell r="C75" t="str">
            <v>SHPL/23-24/03030</v>
          </cell>
          <cell r="D75" t="str">
            <v>SH231018031</v>
          </cell>
          <cell r="E75" t="str">
            <v>18-Oct-2023</v>
          </cell>
        </row>
        <row r="76">
          <cell r="B76" t="str">
            <v>DR/PUN/23-24/56022905</v>
          </cell>
          <cell r="C76" t="str">
            <v>SHPL/23-24/03031</v>
          </cell>
          <cell r="D76" t="str">
            <v>SH231020011</v>
          </cell>
          <cell r="E76" t="str">
            <v>20-Oct-2023</v>
          </cell>
        </row>
        <row r="77">
          <cell r="B77" t="str">
            <v>DR/PUN/23-24/56019780</v>
          </cell>
          <cell r="C77" t="str">
            <v>SHPL/23-24/03036</v>
          </cell>
          <cell r="D77" t="str">
            <v>SH231023003</v>
          </cell>
          <cell r="E77" t="str">
            <v>23-Oct-2023</v>
          </cell>
        </row>
        <row r="78">
          <cell r="B78" t="str">
            <v>DR/PUN/23-24/56023405</v>
          </cell>
          <cell r="C78" t="str">
            <v>SHPL/23-24/03042</v>
          </cell>
          <cell r="D78" t="str">
            <v>SH231022009</v>
          </cell>
          <cell r="E78" t="str">
            <v>22-Oct-2023</v>
          </cell>
        </row>
        <row r="79">
          <cell r="B79" t="str">
            <v>DR/PUN/23-24/56022660</v>
          </cell>
          <cell r="C79" t="str">
            <v>SHPL/23-24/03047</v>
          </cell>
          <cell r="D79" t="str">
            <v>SH231020012</v>
          </cell>
          <cell r="E79" t="str">
            <v>20-Oct-2023</v>
          </cell>
        </row>
        <row r="80">
          <cell r="B80" t="str">
            <v>DR/PUN/23-24/56022678</v>
          </cell>
          <cell r="C80" t="str">
            <v>SHPL/23-24/03049</v>
          </cell>
          <cell r="D80" t="str">
            <v>SH231020020</v>
          </cell>
          <cell r="E80" t="str">
            <v>20-Oct-2023</v>
          </cell>
        </row>
        <row r="81">
          <cell r="B81" t="str">
            <v>DR/PUN/23-24/56019832</v>
          </cell>
          <cell r="C81" t="str">
            <v>SHPL/23-24/03050</v>
          </cell>
          <cell r="D81" t="str">
            <v>SH231020024</v>
          </cell>
          <cell r="E81" t="str">
            <v>20-Oct-2023</v>
          </cell>
        </row>
        <row r="82">
          <cell r="B82" t="str">
            <v>DR/PUN/23-24/56022801</v>
          </cell>
          <cell r="C82" t="str">
            <v>SHPL/23-24/03068</v>
          </cell>
          <cell r="D82" t="str">
            <v>SH231016016</v>
          </cell>
          <cell r="E82" t="str">
            <v>16-Oct-2023</v>
          </cell>
        </row>
        <row r="83">
          <cell r="B83" t="str">
            <v>DR/PUN/23-24/56022822</v>
          </cell>
          <cell r="C83" t="str">
            <v>SHPL/23-24/03078</v>
          </cell>
          <cell r="D83" t="str">
            <v>SH231016013</v>
          </cell>
          <cell r="E83" t="str">
            <v>16-Oct-2023</v>
          </cell>
        </row>
        <row r="84">
          <cell r="B84" t="str">
            <v>DR/PUN/23-24/56023944</v>
          </cell>
          <cell r="C84" t="str">
            <v>SHPL/23-24/03088</v>
          </cell>
          <cell r="D84" t="str">
            <v>SH231026024</v>
          </cell>
          <cell r="E84" t="str">
            <v>26-Oct-2023</v>
          </cell>
        </row>
        <row r="85">
          <cell r="B85" t="str">
            <v>DR/PUN/23-24/56024431</v>
          </cell>
          <cell r="C85" t="str">
            <v>SHPL/23-24/03166</v>
          </cell>
          <cell r="D85" t="str">
            <v>SH231031005</v>
          </cell>
          <cell r="E85" t="str">
            <v>31-Oct-2023</v>
          </cell>
        </row>
        <row r="86">
          <cell r="B86" t="str">
            <v>DR/PUN/23-24/56024170</v>
          </cell>
          <cell r="C86" t="str">
            <v>SHPL/23-24/03167</v>
          </cell>
          <cell r="D86" t="str">
            <v>SH231031007</v>
          </cell>
          <cell r="E86" t="str">
            <v>31-Oct-2023</v>
          </cell>
        </row>
        <row r="87">
          <cell r="B87" t="str">
            <v>DR/PUN/23-24/56024464</v>
          </cell>
          <cell r="C87" t="str">
            <v>SHPL/23-24/03168</v>
          </cell>
          <cell r="D87" t="str">
            <v>SH231031010</v>
          </cell>
          <cell r="E87" t="str">
            <v>31-Oct-2023</v>
          </cell>
        </row>
        <row r="88">
          <cell r="B88" t="str">
            <v>DR/PUN/23-24/56024284</v>
          </cell>
          <cell r="C88" t="str">
            <v>SHPL/23-24/03188</v>
          </cell>
          <cell r="D88" t="str">
            <v>SH231031006</v>
          </cell>
          <cell r="E88" t="str">
            <v>31-Oct-2023</v>
          </cell>
        </row>
        <row r="89">
          <cell r="B89" t="str">
            <v>DR/PUN/23-24/56024144</v>
          </cell>
          <cell r="C89" t="str">
            <v>SHPL/23-24/03189</v>
          </cell>
          <cell r="D89" t="str">
            <v>SH231031004</v>
          </cell>
          <cell r="E89" t="str">
            <v>31-Oct-2023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"/>
  <sheetViews>
    <sheetView tabSelected="1" workbookViewId="0"/>
  </sheetViews>
  <sheetFormatPr defaultRowHeight="14.4" x14ac:dyDescent="0.3"/>
  <cols>
    <col min="1" max="1" width="9.21875" bestFit="1" customWidth="1"/>
    <col min="2" max="2" width="27.77734375" bestFit="1" customWidth="1"/>
    <col min="3" max="3" width="27.77734375" customWidth="1"/>
    <col min="4" max="5" width="33.33203125" customWidth="1"/>
    <col min="6" max="6" width="27.77734375" customWidth="1"/>
    <col min="7" max="7" width="24.109375" customWidth="1"/>
    <col min="8" max="13" width="18.5546875" customWidth="1"/>
    <col min="14" max="14" width="22.21875" customWidth="1"/>
    <col min="15" max="20" width="24.109375" bestFit="1" customWidth="1"/>
    <col min="21" max="21" width="18.5546875" bestFit="1" customWidth="1"/>
    <col min="22" max="23" width="22.21875" bestFit="1" customWidth="1"/>
  </cols>
  <sheetData>
    <row r="1" spans="1:2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">
      <c r="A2" s="7">
        <v>1</v>
      </c>
      <c r="B2" s="2" t="s">
        <v>23</v>
      </c>
      <c r="C2" s="2" t="s">
        <v>24</v>
      </c>
      <c r="D2" s="2" t="s">
        <v>25</v>
      </c>
      <c r="E2" s="2" t="s">
        <v>26</v>
      </c>
      <c r="F2" s="2" t="s">
        <v>27</v>
      </c>
      <c r="G2" s="2" t="s">
        <v>28</v>
      </c>
      <c r="H2" s="8">
        <v>5950</v>
      </c>
      <c r="I2" s="8">
        <v>615</v>
      </c>
      <c r="J2" s="8">
        <v>787.8</v>
      </c>
      <c r="K2" s="8">
        <v>7352.8</v>
      </c>
      <c r="L2" s="2" t="s">
        <v>29</v>
      </c>
      <c r="M2" s="2" t="s">
        <v>30</v>
      </c>
      <c r="N2" s="9">
        <v>916361054714</v>
      </c>
      <c r="O2" s="3">
        <v>3675</v>
      </c>
      <c r="P2" s="3">
        <v>615</v>
      </c>
      <c r="Q2" s="3">
        <v>107.25</v>
      </c>
      <c r="R2" s="3">
        <f>Q2</f>
        <v>107.25</v>
      </c>
      <c r="S2" s="8">
        <v>0</v>
      </c>
      <c r="T2" s="3">
        <f>Q2+R2</f>
        <v>214.5</v>
      </c>
      <c r="U2" s="3">
        <f>O2+P2+T2</f>
        <v>4504.5</v>
      </c>
      <c r="V2" s="2" t="str">
        <f>VLOOKUP(B2:B89,[1]SalesSummeryWise.xlsx!$B$2:$C$89,2,)</f>
        <v>SHPL/23-24/02632</v>
      </c>
      <c r="W2" s="4" t="str">
        <f>VLOOKUP(B2:B89,[1]SalesSummeryWise.xlsx!$B$2:$E$89,4,)</f>
        <v>02-Oct-2023</v>
      </c>
    </row>
    <row r="3" spans="1:23" x14ac:dyDescent="0.3">
      <c r="A3" s="10">
        <v>2</v>
      </c>
      <c r="B3" s="5" t="s">
        <v>31</v>
      </c>
      <c r="C3" s="5" t="s">
        <v>32</v>
      </c>
      <c r="D3" s="5" t="s">
        <v>33</v>
      </c>
      <c r="E3" s="5" t="s">
        <v>26</v>
      </c>
      <c r="F3" s="5" t="s">
        <v>34</v>
      </c>
      <c r="G3" s="5" t="s">
        <v>35</v>
      </c>
      <c r="H3" s="11">
        <v>6950</v>
      </c>
      <c r="I3" s="11">
        <v>365</v>
      </c>
      <c r="J3" s="11">
        <v>877.8</v>
      </c>
      <c r="K3" s="11">
        <v>8192.7999999999993</v>
      </c>
      <c r="L3" s="5" t="s">
        <v>36</v>
      </c>
      <c r="M3" s="5" t="s">
        <v>37</v>
      </c>
      <c r="N3" s="12">
        <v>917559182779</v>
      </c>
      <c r="O3" s="3">
        <v>3550</v>
      </c>
      <c r="P3" s="3">
        <v>365</v>
      </c>
      <c r="Q3" s="3">
        <v>97.88</v>
      </c>
      <c r="R3" s="3">
        <f t="shared" ref="R3:R66" si="0">Q3</f>
        <v>97.88</v>
      </c>
      <c r="S3" s="8">
        <v>0</v>
      </c>
      <c r="T3" s="3">
        <f t="shared" ref="T3:T66" si="1">Q3+R3</f>
        <v>195.76</v>
      </c>
      <c r="U3" s="3">
        <f t="shared" ref="U3:U66" si="2">O3+P3+T3</f>
        <v>4110.76</v>
      </c>
      <c r="V3" s="2" t="str">
        <f>VLOOKUP(B3:B90,[1]SalesSummeryWise.xlsx!$B$2:$C$89,2,)</f>
        <v>SHPL/23-24/02682</v>
      </c>
      <c r="W3" s="4" t="str">
        <f>VLOOKUP(B3:B90,[1]SalesSummeryWise.xlsx!$B$2:$E$89,4,)</f>
        <v>05-Oct-2023</v>
      </c>
    </row>
    <row r="4" spans="1:23" x14ac:dyDescent="0.3">
      <c r="A4" s="7">
        <v>3</v>
      </c>
      <c r="B4" s="2" t="s">
        <v>38</v>
      </c>
      <c r="C4" s="2" t="s">
        <v>39</v>
      </c>
      <c r="D4" s="2" t="s">
        <v>40</v>
      </c>
      <c r="E4" s="2" t="s">
        <v>26</v>
      </c>
      <c r="F4" s="2" t="s">
        <v>41</v>
      </c>
      <c r="G4" s="2" t="s">
        <v>35</v>
      </c>
      <c r="H4" s="8">
        <v>11850</v>
      </c>
      <c r="I4" s="8">
        <v>320</v>
      </c>
      <c r="J4" s="8">
        <v>1460.4</v>
      </c>
      <c r="K4" s="8">
        <v>13630.4</v>
      </c>
      <c r="L4" s="2" t="s">
        <v>42</v>
      </c>
      <c r="M4" s="2" t="s">
        <v>43</v>
      </c>
      <c r="N4" s="9">
        <v>917875003017</v>
      </c>
      <c r="O4" s="3">
        <v>4800</v>
      </c>
      <c r="P4" s="3">
        <v>320</v>
      </c>
      <c r="Q4" s="3">
        <v>128</v>
      </c>
      <c r="R4" s="3">
        <f t="shared" si="0"/>
        <v>128</v>
      </c>
      <c r="S4" s="8">
        <v>0</v>
      </c>
      <c r="T4" s="3">
        <f t="shared" si="1"/>
        <v>256</v>
      </c>
      <c r="U4" s="3">
        <f t="shared" si="2"/>
        <v>5376</v>
      </c>
      <c r="V4" s="2" t="str">
        <f>VLOOKUP(B4:B91,[1]SalesSummeryWise.xlsx!$B$2:$C$89,2,)</f>
        <v>SHPL/23-24/02687</v>
      </c>
      <c r="W4" s="4" t="str">
        <f>VLOOKUP(B4:B91,[1]SalesSummeryWise.xlsx!$B$2:$E$89,4,)</f>
        <v>05-Oct-2023</v>
      </c>
    </row>
    <row r="5" spans="1:23" x14ac:dyDescent="0.3">
      <c r="A5" s="10">
        <v>4</v>
      </c>
      <c r="B5" s="5" t="s">
        <v>44</v>
      </c>
      <c r="C5" s="5" t="s">
        <v>45</v>
      </c>
      <c r="D5" s="5" t="s">
        <v>25</v>
      </c>
      <c r="E5" s="5" t="s">
        <v>26</v>
      </c>
      <c r="F5" s="5" t="s">
        <v>46</v>
      </c>
      <c r="G5" s="5" t="s">
        <v>35</v>
      </c>
      <c r="H5" s="11">
        <v>22900</v>
      </c>
      <c r="I5" s="11">
        <v>480</v>
      </c>
      <c r="J5" s="11">
        <v>2805.6</v>
      </c>
      <c r="K5" s="11">
        <v>26185.599999999999</v>
      </c>
      <c r="L5" s="5" t="s">
        <v>47</v>
      </c>
      <c r="M5" s="5" t="s">
        <v>48</v>
      </c>
      <c r="N5" s="12">
        <v>919561959559</v>
      </c>
      <c r="O5" s="3">
        <v>12900</v>
      </c>
      <c r="P5" s="3">
        <v>480</v>
      </c>
      <c r="Q5" s="3">
        <v>334.5</v>
      </c>
      <c r="R5" s="3">
        <f t="shared" si="0"/>
        <v>334.5</v>
      </c>
      <c r="S5" s="8">
        <v>0</v>
      </c>
      <c r="T5" s="3">
        <f t="shared" si="1"/>
        <v>669</v>
      </c>
      <c r="U5" s="3">
        <f t="shared" si="2"/>
        <v>14049</v>
      </c>
      <c r="V5" s="2" t="str">
        <f>VLOOKUP(B5:B92,[1]SalesSummeryWise.xlsx!$B$2:$C$89,2,)</f>
        <v>SHPL/23-24/02685</v>
      </c>
      <c r="W5" s="4" t="str">
        <f>VLOOKUP(B5:B92,[1]SalesSummeryWise.xlsx!$B$2:$E$89,4,)</f>
        <v>05-Oct-2023</v>
      </c>
    </row>
    <row r="6" spans="1:23" x14ac:dyDescent="0.3">
      <c r="A6" s="7">
        <v>5</v>
      </c>
      <c r="B6" s="2" t="s">
        <v>49</v>
      </c>
      <c r="C6" s="2" t="s">
        <v>50</v>
      </c>
      <c r="D6" s="2" t="s">
        <v>25</v>
      </c>
      <c r="E6" s="2" t="s">
        <v>26</v>
      </c>
      <c r="F6" s="2" t="s">
        <v>51</v>
      </c>
      <c r="G6" s="2" t="s">
        <v>35</v>
      </c>
      <c r="H6" s="8">
        <v>22900</v>
      </c>
      <c r="I6" s="8">
        <v>480</v>
      </c>
      <c r="J6" s="8">
        <v>2805.6</v>
      </c>
      <c r="K6" s="8">
        <v>26185.599999999999</v>
      </c>
      <c r="L6" s="2" t="s">
        <v>52</v>
      </c>
      <c r="M6" s="2" t="s">
        <v>53</v>
      </c>
      <c r="N6" s="9">
        <v>919960867186</v>
      </c>
      <c r="O6" s="3">
        <v>12900</v>
      </c>
      <c r="P6" s="3">
        <v>480</v>
      </c>
      <c r="Q6" s="3">
        <v>334.5</v>
      </c>
      <c r="R6" s="3">
        <f t="shared" si="0"/>
        <v>334.5</v>
      </c>
      <c r="S6" s="8">
        <v>0</v>
      </c>
      <c r="T6" s="3">
        <f t="shared" si="1"/>
        <v>669</v>
      </c>
      <c r="U6" s="3">
        <f t="shared" si="2"/>
        <v>14049</v>
      </c>
      <c r="V6" s="2" t="str">
        <f>VLOOKUP(B6:B93,[1]SalesSummeryWise.xlsx!$B$2:$C$89,2,)</f>
        <v>SHPL/23-24/02684</v>
      </c>
      <c r="W6" s="4" t="str">
        <f>VLOOKUP(B6:B93,[1]SalesSummeryWise.xlsx!$B$2:$E$89,4,)</f>
        <v>05-Oct-2023</v>
      </c>
    </row>
    <row r="7" spans="1:23" x14ac:dyDescent="0.3">
      <c r="A7" s="10">
        <v>6</v>
      </c>
      <c r="B7" s="5" t="s">
        <v>54</v>
      </c>
      <c r="C7" s="5" t="s">
        <v>55</v>
      </c>
      <c r="D7" s="5" t="s">
        <v>25</v>
      </c>
      <c r="E7" s="5" t="s">
        <v>26</v>
      </c>
      <c r="F7" s="5" t="s">
        <v>56</v>
      </c>
      <c r="G7" s="5" t="s">
        <v>35</v>
      </c>
      <c r="H7" s="11">
        <v>22400</v>
      </c>
      <c r="I7" s="11">
        <v>480</v>
      </c>
      <c r="J7" s="11">
        <v>2745.6</v>
      </c>
      <c r="K7" s="11">
        <v>25625.599999999999</v>
      </c>
      <c r="L7" s="5" t="s">
        <v>57</v>
      </c>
      <c r="M7" s="5" t="s">
        <v>58</v>
      </c>
      <c r="N7" s="12">
        <v>917028827641</v>
      </c>
      <c r="O7" s="3">
        <v>12900</v>
      </c>
      <c r="P7" s="3">
        <v>480</v>
      </c>
      <c r="Q7" s="3">
        <v>334.5</v>
      </c>
      <c r="R7" s="3">
        <f t="shared" si="0"/>
        <v>334.5</v>
      </c>
      <c r="S7" s="8">
        <v>0</v>
      </c>
      <c r="T7" s="3">
        <f t="shared" si="1"/>
        <v>669</v>
      </c>
      <c r="U7" s="3">
        <f t="shared" si="2"/>
        <v>14049</v>
      </c>
      <c r="V7" s="2" t="str">
        <f>VLOOKUP(B7:B94,[1]SalesSummeryWise.xlsx!$B$2:$C$89,2,)</f>
        <v>SHPL/23-24/02683</v>
      </c>
      <c r="W7" s="4" t="str">
        <f>VLOOKUP(B7:B94,[1]SalesSummeryWise.xlsx!$B$2:$E$89,4,)</f>
        <v>05-Oct-2023</v>
      </c>
    </row>
    <row r="8" spans="1:23" x14ac:dyDescent="0.3">
      <c r="A8" s="7">
        <v>7</v>
      </c>
      <c r="B8" s="2" t="s">
        <v>59</v>
      </c>
      <c r="C8" s="2" t="s">
        <v>60</v>
      </c>
      <c r="D8" s="2" t="s">
        <v>61</v>
      </c>
      <c r="E8" s="2" t="s">
        <v>26</v>
      </c>
      <c r="F8" s="2" t="s">
        <v>62</v>
      </c>
      <c r="G8" s="2" t="s">
        <v>35</v>
      </c>
      <c r="H8" s="8">
        <v>13410</v>
      </c>
      <c r="I8" s="8">
        <v>730</v>
      </c>
      <c r="J8" s="8">
        <v>1696.8</v>
      </c>
      <c r="K8" s="8">
        <v>15836.8</v>
      </c>
      <c r="L8" s="2" t="s">
        <v>63</v>
      </c>
      <c r="M8" s="2" t="s">
        <v>64</v>
      </c>
      <c r="N8" s="9">
        <v>918530117436</v>
      </c>
      <c r="O8" s="3">
        <v>8940</v>
      </c>
      <c r="P8" s="3">
        <v>730</v>
      </c>
      <c r="Q8" s="3">
        <v>241.75</v>
      </c>
      <c r="R8" s="3">
        <f t="shared" si="0"/>
        <v>241.75</v>
      </c>
      <c r="S8" s="8">
        <v>0</v>
      </c>
      <c r="T8" s="3">
        <f t="shared" si="1"/>
        <v>483.5</v>
      </c>
      <c r="U8" s="3">
        <f t="shared" si="2"/>
        <v>10153.5</v>
      </c>
      <c r="V8" s="2" t="str">
        <f>VLOOKUP(B8:B95,[1]SalesSummeryWise.xlsx!$B$2:$C$89,2,)</f>
        <v>SHPL/23-24/02836</v>
      </c>
      <c r="W8" s="4" t="str">
        <f>VLOOKUP(B8:B95,[1]SalesSummeryWise.xlsx!$B$2:$E$89,4,)</f>
        <v>05-Oct-2023</v>
      </c>
    </row>
    <row r="9" spans="1:23" x14ac:dyDescent="0.3">
      <c r="A9" s="10">
        <v>8</v>
      </c>
      <c r="B9" s="5" t="s">
        <v>65</v>
      </c>
      <c r="C9" s="5" t="s">
        <v>66</v>
      </c>
      <c r="D9" s="5" t="s">
        <v>25</v>
      </c>
      <c r="E9" s="5" t="s">
        <v>26</v>
      </c>
      <c r="F9" s="5" t="s">
        <v>67</v>
      </c>
      <c r="G9" s="5" t="s">
        <v>35</v>
      </c>
      <c r="H9" s="11">
        <v>6450</v>
      </c>
      <c r="I9" s="11">
        <v>115</v>
      </c>
      <c r="J9" s="11">
        <v>787.8</v>
      </c>
      <c r="K9" s="11">
        <v>7352.8</v>
      </c>
      <c r="L9" s="5" t="s">
        <v>68</v>
      </c>
      <c r="M9" s="5" t="s">
        <v>69</v>
      </c>
      <c r="N9" s="12">
        <v>918080307748</v>
      </c>
      <c r="O9" s="3">
        <v>4500</v>
      </c>
      <c r="P9" s="3">
        <v>115</v>
      </c>
      <c r="Q9" s="3">
        <v>115.375</v>
      </c>
      <c r="R9" s="3">
        <f t="shared" si="0"/>
        <v>115.375</v>
      </c>
      <c r="S9" s="8">
        <v>0</v>
      </c>
      <c r="T9" s="3">
        <f t="shared" si="1"/>
        <v>230.75</v>
      </c>
      <c r="U9" s="3">
        <f t="shared" si="2"/>
        <v>4845.75</v>
      </c>
      <c r="V9" s="2" t="str">
        <f>VLOOKUP(B9:B96,[1]SalesSummeryWise.xlsx!$B$2:$C$89,2,)</f>
        <v>SHPL/23-24/02675</v>
      </c>
      <c r="W9" s="4" t="str">
        <f>VLOOKUP(B9:B96,[1]SalesSummeryWise.xlsx!$B$2:$E$89,4,)</f>
        <v>05-Oct-2023</v>
      </c>
    </row>
    <row r="10" spans="1:23" x14ac:dyDescent="0.3">
      <c r="A10" s="7">
        <v>9</v>
      </c>
      <c r="B10" s="2" t="s">
        <v>70</v>
      </c>
      <c r="C10" s="2" t="s">
        <v>71</v>
      </c>
      <c r="D10" s="2" t="s">
        <v>25</v>
      </c>
      <c r="E10" s="2" t="s">
        <v>26</v>
      </c>
      <c r="F10" s="2" t="s">
        <v>72</v>
      </c>
      <c r="G10" s="2" t="s">
        <v>35</v>
      </c>
      <c r="H10" s="8">
        <v>6450</v>
      </c>
      <c r="I10" s="8">
        <v>175</v>
      </c>
      <c r="J10" s="8">
        <v>795</v>
      </c>
      <c r="K10" s="8">
        <v>7420</v>
      </c>
      <c r="L10" s="2" t="s">
        <v>73</v>
      </c>
      <c r="M10" s="2" t="s">
        <v>74</v>
      </c>
      <c r="N10" s="9">
        <v>917709719728</v>
      </c>
      <c r="O10" s="3">
        <v>4500</v>
      </c>
      <c r="P10" s="3">
        <v>175</v>
      </c>
      <c r="Q10" s="3">
        <v>116.88</v>
      </c>
      <c r="R10" s="3">
        <f t="shared" si="0"/>
        <v>116.88</v>
      </c>
      <c r="S10" s="8">
        <v>0</v>
      </c>
      <c r="T10" s="3">
        <f t="shared" si="1"/>
        <v>233.76</v>
      </c>
      <c r="U10" s="3">
        <f t="shared" si="2"/>
        <v>4908.76</v>
      </c>
      <c r="V10" s="2" t="str">
        <f>VLOOKUP(B10:B97,[1]SalesSummeryWise.xlsx!$B$2:$C$89,2,)</f>
        <v>SHPL/23-24/02731</v>
      </c>
      <c r="W10" s="4" t="str">
        <f>VLOOKUP(B10:B97,[1]SalesSummeryWise.xlsx!$B$2:$E$89,4,)</f>
        <v>05-Oct-2023</v>
      </c>
    </row>
    <row r="11" spans="1:23" x14ac:dyDescent="0.3">
      <c r="A11" s="10">
        <v>10</v>
      </c>
      <c r="B11" s="5" t="s">
        <v>75</v>
      </c>
      <c r="C11" s="5" t="s">
        <v>76</v>
      </c>
      <c r="D11" s="5" t="s">
        <v>25</v>
      </c>
      <c r="E11" s="5" t="s">
        <v>26</v>
      </c>
      <c r="F11" s="5" t="s">
        <v>77</v>
      </c>
      <c r="G11" s="5" t="s">
        <v>35</v>
      </c>
      <c r="H11" s="11">
        <v>6450</v>
      </c>
      <c r="I11" s="11">
        <v>115</v>
      </c>
      <c r="J11" s="11">
        <v>787.8</v>
      </c>
      <c r="K11" s="11">
        <v>7352.8</v>
      </c>
      <c r="L11" s="5" t="s">
        <v>78</v>
      </c>
      <c r="M11" s="5" t="s">
        <v>79</v>
      </c>
      <c r="N11" s="12">
        <v>918600409818</v>
      </c>
      <c r="O11" s="3">
        <v>4612</v>
      </c>
      <c r="P11" s="3">
        <v>115</v>
      </c>
      <c r="Q11" s="3">
        <v>118.18</v>
      </c>
      <c r="R11" s="3">
        <f t="shared" si="0"/>
        <v>118.18</v>
      </c>
      <c r="S11" s="8">
        <v>0</v>
      </c>
      <c r="T11" s="3">
        <f t="shared" si="1"/>
        <v>236.36</v>
      </c>
      <c r="U11" s="3">
        <f t="shared" si="2"/>
        <v>4963.3599999999997</v>
      </c>
      <c r="V11" s="2" t="str">
        <f>VLOOKUP(B11:B98,[1]SalesSummeryWise.xlsx!$B$2:$C$89,2,)</f>
        <v>SHPL/23-24/02727</v>
      </c>
      <c r="W11" s="4" t="str">
        <f>VLOOKUP(B11:B98,[1]SalesSummeryWise.xlsx!$B$2:$E$89,4,)</f>
        <v>05-Oct-2023</v>
      </c>
    </row>
    <row r="12" spans="1:23" x14ac:dyDescent="0.3">
      <c r="A12" s="7">
        <v>11</v>
      </c>
      <c r="B12" s="2" t="s">
        <v>80</v>
      </c>
      <c r="C12" s="2" t="s">
        <v>81</v>
      </c>
      <c r="D12" s="2" t="s">
        <v>25</v>
      </c>
      <c r="E12" s="2" t="s">
        <v>26</v>
      </c>
      <c r="F12" s="2" t="s">
        <v>82</v>
      </c>
      <c r="G12" s="2" t="s">
        <v>35</v>
      </c>
      <c r="H12" s="8">
        <v>6450</v>
      </c>
      <c r="I12" s="8">
        <v>165</v>
      </c>
      <c r="J12" s="8">
        <v>793.8</v>
      </c>
      <c r="K12" s="8">
        <v>7408.8</v>
      </c>
      <c r="L12" s="2" t="s">
        <v>83</v>
      </c>
      <c r="M12" s="2" t="s">
        <v>84</v>
      </c>
      <c r="N12" s="9">
        <v>919561885454</v>
      </c>
      <c r="O12" s="3">
        <v>4500</v>
      </c>
      <c r="P12" s="3">
        <v>165</v>
      </c>
      <c r="Q12" s="3">
        <v>116.62</v>
      </c>
      <c r="R12" s="3">
        <f t="shared" si="0"/>
        <v>116.62</v>
      </c>
      <c r="S12" s="8">
        <v>0</v>
      </c>
      <c r="T12" s="3">
        <f t="shared" si="1"/>
        <v>233.24</v>
      </c>
      <c r="U12" s="3">
        <f t="shared" si="2"/>
        <v>4898.24</v>
      </c>
      <c r="V12" s="2" t="str">
        <f>VLOOKUP(B12:B99,[1]SalesSummeryWise.xlsx!$B$2:$C$89,2,)</f>
        <v>SHPL/23-24/02733</v>
      </c>
      <c r="W12" s="4" t="str">
        <f>VLOOKUP(B12:B99,[1]SalesSummeryWise.xlsx!$B$2:$E$89,4,)</f>
        <v>05-Oct-2023</v>
      </c>
    </row>
    <row r="13" spans="1:23" x14ac:dyDescent="0.3">
      <c r="A13" s="10">
        <v>12</v>
      </c>
      <c r="B13" s="5" t="s">
        <v>85</v>
      </c>
      <c r="C13" s="5" t="s">
        <v>86</v>
      </c>
      <c r="D13" s="5" t="s">
        <v>25</v>
      </c>
      <c r="E13" s="5" t="s">
        <v>26</v>
      </c>
      <c r="F13" s="5" t="s">
        <v>87</v>
      </c>
      <c r="G13" s="5" t="s">
        <v>35</v>
      </c>
      <c r="H13" s="11">
        <v>6450</v>
      </c>
      <c r="I13" s="11">
        <v>175</v>
      </c>
      <c r="J13" s="11">
        <v>795</v>
      </c>
      <c r="K13" s="11">
        <v>7420</v>
      </c>
      <c r="L13" s="5" t="s">
        <v>88</v>
      </c>
      <c r="M13" s="5" t="s">
        <v>89</v>
      </c>
      <c r="N13" s="12">
        <v>919011304698</v>
      </c>
      <c r="O13" s="3">
        <v>4500</v>
      </c>
      <c r="P13" s="3">
        <v>175</v>
      </c>
      <c r="Q13" s="3">
        <v>116.88</v>
      </c>
      <c r="R13" s="3">
        <f t="shared" si="0"/>
        <v>116.88</v>
      </c>
      <c r="S13" s="8">
        <v>0</v>
      </c>
      <c r="T13" s="3">
        <f t="shared" si="1"/>
        <v>233.76</v>
      </c>
      <c r="U13" s="3">
        <f t="shared" si="2"/>
        <v>4908.76</v>
      </c>
      <c r="V13" s="2" t="str">
        <f>VLOOKUP(B13:B100,[1]SalesSummeryWise.xlsx!$B$2:$C$89,2,)</f>
        <v>SHPL/23-24/02815</v>
      </c>
      <c r="W13" s="4" t="str">
        <f>VLOOKUP(B13:B100,[1]SalesSummeryWise.xlsx!$B$2:$E$89,4,)</f>
        <v>05-Oct-2023</v>
      </c>
    </row>
    <row r="14" spans="1:23" x14ac:dyDescent="0.3">
      <c r="A14" s="7">
        <v>13</v>
      </c>
      <c r="B14" s="2" t="s">
        <v>90</v>
      </c>
      <c r="C14" s="2" t="s">
        <v>91</v>
      </c>
      <c r="D14" s="2" t="s">
        <v>92</v>
      </c>
      <c r="E14" s="2" t="s">
        <v>26</v>
      </c>
      <c r="F14" s="2" t="s">
        <v>93</v>
      </c>
      <c r="G14" s="2" t="s">
        <v>94</v>
      </c>
      <c r="H14" s="8">
        <v>4500</v>
      </c>
      <c r="I14" s="8">
        <v>365</v>
      </c>
      <c r="J14" s="8">
        <v>583.79999999999995</v>
      </c>
      <c r="K14" s="8">
        <v>5448.8</v>
      </c>
      <c r="L14" s="2" t="s">
        <v>42</v>
      </c>
      <c r="M14" s="2" t="s">
        <v>43</v>
      </c>
      <c r="N14" s="9">
        <v>917875003017</v>
      </c>
      <c r="O14" s="3">
        <v>3550</v>
      </c>
      <c r="P14" s="3">
        <v>365</v>
      </c>
      <c r="Q14" s="3">
        <v>97.875</v>
      </c>
      <c r="R14" s="3">
        <f t="shared" si="0"/>
        <v>97.875</v>
      </c>
      <c r="S14" s="8">
        <v>0</v>
      </c>
      <c r="T14" s="3">
        <f t="shared" si="1"/>
        <v>195.75</v>
      </c>
      <c r="U14" s="3">
        <f t="shared" si="2"/>
        <v>4110.75</v>
      </c>
      <c r="V14" s="2" t="str">
        <f>VLOOKUP(B14:B101,[1]SalesSummeryWise.xlsx!$B$2:$C$89,2,)</f>
        <v>SHPL/23-24/02688</v>
      </c>
      <c r="W14" s="4" t="str">
        <f>VLOOKUP(B14:B101,[1]SalesSummeryWise.xlsx!$B$2:$E$89,4,)</f>
        <v>06-Oct-2023</v>
      </c>
    </row>
    <row r="15" spans="1:23" x14ac:dyDescent="0.3">
      <c r="A15" s="10">
        <v>14</v>
      </c>
      <c r="B15" s="5" t="s">
        <v>95</v>
      </c>
      <c r="C15" s="5" t="s">
        <v>96</v>
      </c>
      <c r="D15" s="5" t="s">
        <v>25</v>
      </c>
      <c r="E15" s="5" t="s">
        <v>26</v>
      </c>
      <c r="F15" s="5" t="s">
        <v>77</v>
      </c>
      <c r="G15" s="5" t="s">
        <v>35</v>
      </c>
      <c r="H15" s="11">
        <v>6450</v>
      </c>
      <c r="I15" s="11">
        <v>175</v>
      </c>
      <c r="J15" s="11">
        <v>795</v>
      </c>
      <c r="K15" s="11">
        <v>7420</v>
      </c>
      <c r="L15" s="5" t="s">
        <v>97</v>
      </c>
      <c r="M15" s="5" t="s">
        <v>98</v>
      </c>
      <c r="N15" s="12">
        <v>918030347003</v>
      </c>
      <c r="O15" s="3">
        <v>4612</v>
      </c>
      <c r="P15" s="3">
        <v>175</v>
      </c>
      <c r="Q15" s="3">
        <v>119.68</v>
      </c>
      <c r="R15" s="3">
        <f t="shared" si="0"/>
        <v>119.68</v>
      </c>
      <c r="S15" s="8">
        <v>0</v>
      </c>
      <c r="T15" s="3">
        <f t="shared" si="1"/>
        <v>239.36</v>
      </c>
      <c r="U15" s="3">
        <f t="shared" si="2"/>
        <v>5026.3599999999997</v>
      </c>
      <c r="V15" s="2" t="str">
        <f>VLOOKUP(B15:B102,[1]SalesSummeryWise.xlsx!$B$2:$C$89,2,)</f>
        <v>SHPL/23-24/02813</v>
      </c>
      <c r="W15" s="4" t="str">
        <f>VLOOKUP(B15:B102,[1]SalesSummeryWise.xlsx!$B$2:$E$89,4,)</f>
        <v>07-Oct-2023</v>
      </c>
    </row>
    <row r="16" spans="1:23" x14ac:dyDescent="0.3">
      <c r="A16" s="7">
        <v>15</v>
      </c>
      <c r="B16" s="2" t="s">
        <v>99</v>
      </c>
      <c r="C16" s="2" t="s">
        <v>100</v>
      </c>
      <c r="D16" s="2" t="s">
        <v>25</v>
      </c>
      <c r="E16" s="2" t="s">
        <v>26</v>
      </c>
      <c r="F16" s="2" t="s">
        <v>72</v>
      </c>
      <c r="G16" s="2" t="s">
        <v>35</v>
      </c>
      <c r="H16" s="8">
        <v>6450</v>
      </c>
      <c r="I16" s="8">
        <v>175</v>
      </c>
      <c r="J16" s="8">
        <v>795</v>
      </c>
      <c r="K16" s="8">
        <v>7420</v>
      </c>
      <c r="L16" s="2" t="s">
        <v>73</v>
      </c>
      <c r="M16" s="2" t="s">
        <v>101</v>
      </c>
      <c r="N16" s="9">
        <v>917709719728</v>
      </c>
      <c r="O16" s="3">
        <v>4500</v>
      </c>
      <c r="P16" s="3">
        <v>175</v>
      </c>
      <c r="Q16" s="3">
        <v>116.88</v>
      </c>
      <c r="R16" s="3">
        <f t="shared" si="0"/>
        <v>116.88</v>
      </c>
      <c r="S16" s="8">
        <v>0</v>
      </c>
      <c r="T16" s="3">
        <f t="shared" si="1"/>
        <v>233.76</v>
      </c>
      <c r="U16" s="3">
        <f t="shared" si="2"/>
        <v>4908.76</v>
      </c>
      <c r="V16" s="2" t="str">
        <f>VLOOKUP(B16:B103,[1]SalesSummeryWise.xlsx!$B$2:$C$89,2,)</f>
        <v>SHPL/23-24/02726</v>
      </c>
      <c r="W16" s="4" t="str">
        <f>VLOOKUP(B16:B103,[1]SalesSummeryWise.xlsx!$B$2:$E$89,4,)</f>
        <v>07-Oct-2023</v>
      </c>
    </row>
    <row r="17" spans="1:23" x14ac:dyDescent="0.3">
      <c r="A17" s="10">
        <v>16</v>
      </c>
      <c r="B17" s="5" t="s">
        <v>102</v>
      </c>
      <c r="C17" s="5" t="s">
        <v>103</v>
      </c>
      <c r="D17" s="5" t="s">
        <v>25</v>
      </c>
      <c r="E17" s="5" t="s">
        <v>26</v>
      </c>
      <c r="F17" s="5" t="s">
        <v>82</v>
      </c>
      <c r="G17" s="5" t="s">
        <v>35</v>
      </c>
      <c r="H17" s="11">
        <v>6450</v>
      </c>
      <c r="I17" s="11">
        <v>175</v>
      </c>
      <c r="J17" s="11">
        <v>795</v>
      </c>
      <c r="K17" s="11">
        <v>7420</v>
      </c>
      <c r="L17" s="5" t="s">
        <v>104</v>
      </c>
      <c r="M17" s="5" t="s">
        <v>105</v>
      </c>
      <c r="N17" s="12">
        <v>917875266258</v>
      </c>
      <c r="O17" s="3">
        <v>4500</v>
      </c>
      <c r="P17" s="3">
        <v>175</v>
      </c>
      <c r="Q17" s="3">
        <v>116.88</v>
      </c>
      <c r="R17" s="3">
        <f t="shared" si="0"/>
        <v>116.88</v>
      </c>
      <c r="S17" s="8">
        <v>0</v>
      </c>
      <c r="T17" s="3">
        <f t="shared" si="1"/>
        <v>233.76</v>
      </c>
      <c r="U17" s="3">
        <f t="shared" si="2"/>
        <v>4908.76</v>
      </c>
      <c r="V17" s="2" t="str">
        <f>VLOOKUP(B17:B104,[1]SalesSummeryWise.xlsx!$B$2:$C$89,2,)</f>
        <v>SHPL/23-24/02729</v>
      </c>
      <c r="W17" s="4" t="str">
        <f>VLOOKUP(B17:B104,[1]SalesSummeryWise.xlsx!$B$2:$E$89,4,)</f>
        <v>07-Oct-2023</v>
      </c>
    </row>
    <row r="18" spans="1:23" x14ac:dyDescent="0.3">
      <c r="A18" s="7">
        <v>17</v>
      </c>
      <c r="B18" s="2" t="s">
        <v>106</v>
      </c>
      <c r="C18" s="2" t="s">
        <v>107</v>
      </c>
      <c r="D18" s="2" t="s">
        <v>25</v>
      </c>
      <c r="E18" s="2" t="s">
        <v>26</v>
      </c>
      <c r="F18" s="2" t="s">
        <v>67</v>
      </c>
      <c r="G18" s="2" t="s">
        <v>35</v>
      </c>
      <c r="H18" s="8">
        <v>6450</v>
      </c>
      <c r="I18" s="8">
        <v>115</v>
      </c>
      <c r="J18" s="8">
        <v>787.8</v>
      </c>
      <c r="K18" s="8">
        <v>7352.8</v>
      </c>
      <c r="L18" s="2" t="s">
        <v>68</v>
      </c>
      <c r="M18" s="2" t="s">
        <v>69</v>
      </c>
      <c r="N18" s="9">
        <v>918080307748</v>
      </c>
      <c r="O18" s="3">
        <v>4500</v>
      </c>
      <c r="P18" s="3">
        <v>115</v>
      </c>
      <c r="Q18" s="3">
        <v>115.38</v>
      </c>
      <c r="R18" s="3">
        <f t="shared" si="0"/>
        <v>115.38</v>
      </c>
      <c r="S18" s="8">
        <v>0</v>
      </c>
      <c r="T18" s="3">
        <f t="shared" si="1"/>
        <v>230.76</v>
      </c>
      <c r="U18" s="3">
        <f t="shared" si="2"/>
        <v>4845.76</v>
      </c>
      <c r="V18" s="2" t="str">
        <f>VLOOKUP(B18:B105,[1]SalesSummeryWise.xlsx!$B$2:$C$89,2,)</f>
        <v>SHPL/23-24/02835</v>
      </c>
      <c r="W18" s="4" t="str">
        <f>VLOOKUP(B18:B105,[1]SalesSummeryWise.xlsx!$B$2:$E$89,4,)</f>
        <v>07-Oct-2023</v>
      </c>
    </row>
    <row r="19" spans="1:23" x14ac:dyDescent="0.3">
      <c r="A19" s="10">
        <v>18</v>
      </c>
      <c r="B19" s="5" t="s">
        <v>108</v>
      </c>
      <c r="C19" s="5" t="s">
        <v>109</v>
      </c>
      <c r="D19" s="5" t="s">
        <v>25</v>
      </c>
      <c r="E19" s="5" t="s">
        <v>26</v>
      </c>
      <c r="F19" s="5" t="s">
        <v>87</v>
      </c>
      <c r="G19" s="5" t="s">
        <v>35</v>
      </c>
      <c r="H19" s="11">
        <v>6450</v>
      </c>
      <c r="I19" s="11">
        <v>115</v>
      </c>
      <c r="J19" s="11">
        <v>787.8</v>
      </c>
      <c r="K19" s="11">
        <v>7352.8</v>
      </c>
      <c r="L19" s="5" t="s">
        <v>88</v>
      </c>
      <c r="M19" s="5" t="s">
        <v>89</v>
      </c>
      <c r="N19" s="12">
        <v>919011304698</v>
      </c>
      <c r="O19" s="3">
        <v>4500</v>
      </c>
      <c r="P19" s="3">
        <v>115</v>
      </c>
      <c r="Q19" s="3">
        <v>115.38</v>
      </c>
      <c r="R19" s="3">
        <f t="shared" si="0"/>
        <v>115.38</v>
      </c>
      <c r="S19" s="8">
        <v>0</v>
      </c>
      <c r="T19" s="3">
        <f t="shared" si="1"/>
        <v>230.76</v>
      </c>
      <c r="U19" s="3">
        <f t="shared" si="2"/>
        <v>4845.76</v>
      </c>
      <c r="V19" s="2" t="str">
        <f>VLOOKUP(B19:B106,[1]SalesSummeryWise.xlsx!$B$2:$C$89,2,)</f>
        <v>SHPL/23-24/02814</v>
      </c>
      <c r="W19" s="4" t="str">
        <f>VLOOKUP(B19:B106,[1]SalesSummeryWise.xlsx!$B$2:$E$89,4,)</f>
        <v>07-Oct-2023</v>
      </c>
    </row>
    <row r="20" spans="1:23" x14ac:dyDescent="0.3">
      <c r="A20" s="7">
        <v>19</v>
      </c>
      <c r="B20" s="2" t="s">
        <v>110</v>
      </c>
      <c r="C20" s="2" t="s">
        <v>111</v>
      </c>
      <c r="D20" s="2" t="s">
        <v>25</v>
      </c>
      <c r="E20" s="2" t="s">
        <v>26</v>
      </c>
      <c r="F20" s="2" t="s">
        <v>112</v>
      </c>
      <c r="G20" s="2" t="s">
        <v>28</v>
      </c>
      <c r="H20" s="8">
        <v>8450</v>
      </c>
      <c r="I20" s="8">
        <v>615</v>
      </c>
      <c r="J20" s="8">
        <v>1087.8</v>
      </c>
      <c r="K20" s="8">
        <v>10152.799999999999</v>
      </c>
      <c r="L20" s="2" t="s">
        <v>113</v>
      </c>
      <c r="M20" s="2" t="s">
        <v>114</v>
      </c>
      <c r="N20" s="9">
        <v>919970141684</v>
      </c>
      <c r="O20" s="3">
        <v>4840</v>
      </c>
      <c r="P20" s="3">
        <v>615</v>
      </c>
      <c r="Q20" s="3">
        <v>136.38</v>
      </c>
      <c r="R20" s="3">
        <f t="shared" si="0"/>
        <v>136.38</v>
      </c>
      <c r="S20" s="8">
        <v>0</v>
      </c>
      <c r="T20" s="3">
        <f t="shared" si="1"/>
        <v>272.76</v>
      </c>
      <c r="U20" s="3">
        <f t="shared" si="2"/>
        <v>5727.76</v>
      </c>
      <c r="V20" s="2" t="str">
        <f>VLOOKUP(B20:B107,[1]SalesSummeryWise.xlsx!$B$2:$C$89,2,)</f>
        <v>SHPL/23-24/02728</v>
      </c>
      <c r="W20" s="4" t="str">
        <f>VLOOKUP(B20:B107,[1]SalesSummeryWise.xlsx!$B$2:$E$89,4,)</f>
        <v>08-Oct-2023</v>
      </c>
    </row>
    <row r="21" spans="1:23" x14ac:dyDescent="0.3">
      <c r="A21" s="10">
        <v>20</v>
      </c>
      <c r="B21" s="5" t="s">
        <v>115</v>
      </c>
      <c r="C21" s="5" t="s">
        <v>116</v>
      </c>
      <c r="D21" s="5" t="s">
        <v>25</v>
      </c>
      <c r="E21" s="5" t="s">
        <v>26</v>
      </c>
      <c r="F21" s="5" t="s">
        <v>117</v>
      </c>
      <c r="G21" s="5" t="s">
        <v>28</v>
      </c>
      <c r="H21" s="11">
        <v>5950</v>
      </c>
      <c r="I21" s="11">
        <v>615</v>
      </c>
      <c r="J21" s="11">
        <v>787.8</v>
      </c>
      <c r="K21" s="11">
        <v>7352.8</v>
      </c>
      <c r="L21" s="5" t="s">
        <v>118</v>
      </c>
      <c r="M21" s="5" t="s">
        <v>119</v>
      </c>
      <c r="N21" s="12">
        <v>919623148168</v>
      </c>
      <c r="O21" s="3">
        <v>4800</v>
      </c>
      <c r="P21" s="3">
        <v>615</v>
      </c>
      <c r="Q21" s="3">
        <v>135.38</v>
      </c>
      <c r="R21" s="3">
        <f t="shared" si="0"/>
        <v>135.38</v>
      </c>
      <c r="S21" s="8">
        <v>0</v>
      </c>
      <c r="T21" s="3">
        <f t="shared" si="1"/>
        <v>270.76</v>
      </c>
      <c r="U21" s="3">
        <f t="shared" si="2"/>
        <v>5685.76</v>
      </c>
      <c r="V21" s="2" t="str">
        <f>VLOOKUP(B21:B108,[1]SalesSummeryWise.xlsx!$B$2:$C$89,2,)</f>
        <v>SHPL/23-24/02730</v>
      </c>
      <c r="W21" s="4" t="str">
        <f>VLOOKUP(B21:B108,[1]SalesSummeryWise.xlsx!$B$2:$E$89,4,)</f>
        <v>08-Oct-2023</v>
      </c>
    </row>
    <row r="22" spans="1:23" x14ac:dyDescent="0.3">
      <c r="A22" s="7">
        <v>21</v>
      </c>
      <c r="B22" s="2" t="s">
        <v>120</v>
      </c>
      <c r="C22" s="2" t="s">
        <v>121</v>
      </c>
      <c r="D22" s="2" t="s">
        <v>122</v>
      </c>
      <c r="E22" s="2" t="s">
        <v>26</v>
      </c>
      <c r="F22" s="2" t="s">
        <v>123</v>
      </c>
      <c r="G22" s="2" t="s">
        <v>124</v>
      </c>
      <c r="H22" s="8">
        <v>11250</v>
      </c>
      <c r="I22" s="8">
        <v>365</v>
      </c>
      <c r="J22" s="8">
        <v>1393.8</v>
      </c>
      <c r="K22" s="8">
        <v>13008.8</v>
      </c>
      <c r="L22" s="2" t="s">
        <v>125</v>
      </c>
      <c r="M22" s="2" t="s">
        <v>126</v>
      </c>
      <c r="N22" s="9">
        <v>917020265718</v>
      </c>
      <c r="O22" s="3">
        <v>5660</v>
      </c>
      <c r="P22" s="3">
        <v>365</v>
      </c>
      <c r="Q22" s="3">
        <v>150.62</v>
      </c>
      <c r="R22" s="3">
        <f t="shared" si="0"/>
        <v>150.62</v>
      </c>
      <c r="S22" s="8">
        <v>0</v>
      </c>
      <c r="T22" s="3">
        <f t="shared" si="1"/>
        <v>301.24</v>
      </c>
      <c r="U22" s="3">
        <f t="shared" si="2"/>
        <v>6326.24</v>
      </c>
      <c r="V22" s="2" t="str">
        <f>VLOOKUP(B22:B109,[1]SalesSummeryWise.xlsx!$B$2:$C$89,2,)</f>
        <v>SHPL/23-24/02735</v>
      </c>
      <c r="W22" s="4" t="str">
        <f>VLOOKUP(B22:B109,[1]SalesSummeryWise.xlsx!$B$2:$E$89,4,)</f>
        <v>09-Oct-2023</v>
      </c>
    </row>
    <row r="23" spans="1:23" x14ac:dyDescent="0.3">
      <c r="A23" s="10">
        <v>22</v>
      </c>
      <c r="B23" s="5" t="s">
        <v>127</v>
      </c>
      <c r="C23" s="5" t="s">
        <v>128</v>
      </c>
      <c r="D23" s="5" t="s">
        <v>25</v>
      </c>
      <c r="E23" s="5" t="s">
        <v>26</v>
      </c>
      <c r="F23" s="5" t="s">
        <v>129</v>
      </c>
      <c r="G23" s="5" t="s">
        <v>28</v>
      </c>
      <c r="H23" s="11">
        <v>5950</v>
      </c>
      <c r="I23" s="11">
        <v>365</v>
      </c>
      <c r="J23" s="11">
        <v>757.8</v>
      </c>
      <c r="K23" s="11">
        <v>7072.8</v>
      </c>
      <c r="L23" s="5" t="s">
        <v>36</v>
      </c>
      <c r="M23" s="5" t="s">
        <v>37</v>
      </c>
      <c r="N23" s="12">
        <v>917559182779</v>
      </c>
      <c r="O23" s="3">
        <v>3550</v>
      </c>
      <c r="P23" s="3">
        <v>365</v>
      </c>
      <c r="Q23" s="3">
        <v>97.88</v>
      </c>
      <c r="R23" s="3">
        <f t="shared" si="0"/>
        <v>97.88</v>
      </c>
      <c r="S23" s="8">
        <v>0</v>
      </c>
      <c r="T23" s="3">
        <f t="shared" si="1"/>
        <v>195.76</v>
      </c>
      <c r="U23" s="3">
        <f t="shared" si="2"/>
        <v>4110.76</v>
      </c>
      <c r="V23" s="2" t="str">
        <f>VLOOKUP(B23:B110,[1]SalesSummeryWise.xlsx!$B$2:$C$89,2,)</f>
        <v>SHPL/23-24/02732</v>
      </c>
      <c r="W23" s="4" t="str">
        <f>VLOOKUP(B23:B110,[1]SalesSummeryWise.xlsx!$B$2:$E$89,4,)</f>
        <v>09-Oct-2023</v>
      </c>
    </row>
    <row r="24" spans="1:23" x14ac:dyDescent="0.3">
      <c r="A24" s="7">
        <v>23</v>
      </c>
      <c r="B24" s="2" t="s">
        <v>130</v>
      </c>
      <c r="C24" s="2" t="s">
        <v>131</v>
      </c>
      <c r="D24" s="2" t="s">
        <v>25</v>
      </c>
      <c r="E24" s="2" t="s">
        <v>26</v>
      </c>
      <c r="F24" s="2" t="s">
        <v>132</v>
      </c>
      <c r="G24" s="2" t="s">
        <v>28</v>
      </c>
      <c r="H24" s="8">
        <v>5950</v>
      </c>
      <c r="I24" s="8">
        <v>525</v>
      </c>
      <c r="J24" s="8">
        <v>777</v>
      </c>
      <c r="K24" s="8">
        <v>7252</v>
      </c>
      <c r="L24" s="2" t="s">
        <v>29</v>
      </c>
      <c r="M24" s="2" t="s">
        <v>133</v>
      </c>
      <c r="N24" s="9">
        <v>916361054714</v>
      </c>
      <c r="O24" s="3">
        <v>3675</v>
      </c>
      <c r="P24" s="3">
        <v>525</v>
      </c>
      <c r="Q24" s="3">
        <v>105</v>
      </c>
      <c r="R24" s="3">
        <f t="shared" si="0"/>
        <v>105</v>
      </c>
      <c r="S24" s="8">
        <v>0</v>
      </c>
      <c r="T24" s="3">
        <f t="shared" si="1"/>
        <v>210</v>
      </c>
      <c r="U24" s="3">
        <f t="shared" si="2"/>
        <v>4410</v>
      </c>
      <c r="V24" s="2" t="str">
        <f>VLOOKUP(B24:B111,[1]SalesSummeryWise.xlsx!$B$2:$C$89,2,)</f>
        <v>SHPL/23-24/02736</v>
      </c>
      <c r="W24" s="4" t="str">
        <f>VLOOKUP(B24:B111,[1]SalesSummeryWise.xlsx!$B$2:$E$89,4,)</f>
        <v>09-Oct-2023</v>
      </c>
    </row>
    <row r="25" spans="1:23" x14ac:dyDescent="0.3">
      <c r="A25" s="10">
        <v>24</v>
      </c>
      <c r="B25" s="5" t="s">
        <v>134</v>
      </c>
      <c r="C25" s="5" t="s">
        <v>135</v>
      </c>
      <c r="D25" s="5" t="s">
        <v>25</v>
      </c>
      <c r="E25" s="5" t="s">
        <v>26</v>
      </c>
      <c r="F25" s="5" t="s">
        <v>136</v>
      </c>
      <c r="G25" s="5" t="s">
        <v>28</v>
      </c>
      <c r="H25" s="11">
        <v>5950</v>
      </c>
      <c r="I25" s="11">
        <v>525</v>
      </c>
      <c r="J25" s="11">
        <v>777</v>
      </c>
      <c r="K25" s="11">
        <v>7252</v>
      </c>
      <c r="L25" s="5" t="s">
        <v>42</v>
      </c>
      <c r="M25" s="5" t="s">
        <v>43</v>
      </c>
      <c r="N25" s="12">
        <v>917875003017</v>
      </c>
      <c r="O25" s="3">
        <v>3550</v>
      </c>
      <c r="P25" s="3">
        <v>525</v>
      </c>
      <c r="Q25" s="3">
        <v>101.88</v>
      </c>
      <c r="R25" s="3">
        <f t="shared" si="0"/>
        <v>101.88</v>
      </c>
      <c r="S25" s="8">
        <v>0</v>
      </c>
      <c r="T25" s="3">
        <f t="shared" si="1"/>
        <v>203.76</v>
      </c>
      <c r="U25" s="3">
        <f t="shared" si="2"/>
        <v>4278.76</v>
      </c>
      <c r="V25" s="2" t="str">
        <f>VLOOKUP(B25:B112,[1]SalesSummeryWise.xlsx!$B$2:$C$89,2,)</f>
        <v>SHPL/23-24/02737</v>
      </c>
      <c r="W25" s="4" t="str">
        <f>VLOOKUP(B25:B112,[1]SalesSummeryWise.xlsx!$B$2:$E$89,4,)</f>
        <v>09-Oct-2023</v>
      </c>
    </row>
    <row r="26" spans="1:23" x14ac:dyDescent="0.3">
      <c r="A26" s="7">
        <v>25</v>
      </c>
      <c r="B26" s="2" t="s">
        <v>137</v>
      </c>
      <c r="C26" s="2" t="s">
        <v>138</v>
      </c>
      <c r="D26" s="2" t="s">
        <v>25</v>
      </c>
      <c r="E26" s="2" t="s">
        <v>26</v>
      </c>
      <c r="F26" s="2" t="s">
        <v>139</v>
      </c>
      <c r="G26" s="2" t="s">
        <v>140</v>
      </c>
      <c r="H26" s="8">
        <v>12785</v>
      </c>
      <c r="I26" s="8">
        <v>777</v>
      </c>
      <c r="J26" s="8">
        <v>1627.44</v>
      </c>
      <c r="K26" s="8">
        <v>15189.44</v>
      </c>
      <c r="L26" s="2" t="s">
        <v>141</v>
      </c>
      <c r="M26" s="2" t="s">
        <v>142</v>
      </c>
      <c r="N26" s="9">
        <v>919324823997</v>
      </c>
      <c r="O26" s="3">
        <v>9120</v>
      </c>
      <c r="P26" s="3">
        <v>777</v>
      </c>
      <c r="Q26" s="3">
        <v>247.42</v>
      </c>
      <c r="R26" s="3">
        <f t="shared" si="0"/>
        <v>247.42</v>
      </c>
      <c r="S26" s="8">
        <v>0</v>
      </c>
      <c r="T26" s="3">
        <f t="shared" si="1"/>
        <v>494.84</v>
      </c>
      <c r="U26" s="3">
        <f t="shared" si="2"/>
        <v>10391.84</v>
      </c>
      <c r="V26" s="2" t="str">
        <f>VLOOKUP(B26:B113,[1]SalesSummeryWise.xlsx!$B$2:$C$89,2,)</f>
        <v>SHPL/23-24/02734</v>
      </c>
      <c r="W26" s="4" t="str">
        <f>VLOOKUP(B26:B113,[1]SalesSummeryWise.xlsx!$B$2:$E$89,4,)</f>
        <v>10-Oct-2023</v>
      </c>
    </row>
    <row r="27" spans="1:23" x14ac:dyDescent="0.3">
      <c r="A27" s="10">
        <v>26</v>
      </c>
      <c r="B27" s="5" t="s">
        <v>143</v>
      </c>
      <c r="C27" s="5" t="s">
        <v>144</v>
      </c>
      <c r="D27" s="5" t="s">
        <v>145</v>
      </c>
      <c r="E27" s="5" t="s">
        <v>26</v>
      </c>
      <c r="F27" s="5" t="s">
        <v>146</v>
      </c>
      <c r="G27" s="5" t="s">
        <v>35</v>
      </c>
      <c r="H27" s="11">
        <v>7100</v>
      </c>
      <c r="I27" s="11">
        <v>777</v>
      </c>
      <c r="J27" s="11">
        <v>945.24</v>
      </c>
      <c r="K27" s="11">
        <v>8822.24</v>
      </c>
      <c r="L27" s="5" t="s">
        <v>36</v>
      </c>
      <c r="M27" s="5" t="s">
        <v>37</v>
      </c>
      <c r="N27" s="12">
        <v>917559182779</v>
      </c>
      <c r="O27" s="3">
        <v>3550</v>
      </c>
      <c r="P27" s="3">
        <v>412</v>
      </c>
      <c r="Q27" s="3">
        <v>99.05</v>
      </c>
      <c r="R27" s="3">
        <f t="shared" si="0"/>
        <v>99.05</v>
      </c>
      <c r="S27" s="8">
        <v>0</v>
      </c>
      <c r="T27" s="3">
        <f t="shared" si="1"/>
        <v>198.1</v>
      </c>
      <c r="U27" s="3">
        <f t="shared" si="2"/>
        <v>4160.1000000000004</v>
      </c>
      <c r="V27" s="2" t="str">
        <f>VLOOKUP(B27:B114,[1]SalesSummeryWise.xlsx!$B$2:$C$89,2,)</f>
        <v>SHPL/23-24/02739</v>
      </c>
      <c r="W27" s="4" t="str">
        <f>VLOOKUP(B27:B114,[1]SalesSummeryWise.xlsx!$B$2:$E$89,4,)</f>
        <v>11-Oct-2023</v>
      </c>
    </row>
    <row r="28" spans="1:23" x14ac:dyDescent="0.3">
      <c r="A28" s="7">
        <v>27</v>
      </c>
      <c r="B28" s="2" t="s">
        <v>147</v>
      </c>
      <c r="C28" s="2" t="s">
        <v>148</v>
      </c>
      <c r="D28" s="2" t="s">
        <v>149</v>
      </c>
      <c r="E28" s="2" t="s">
        <v>26</v>
      </c>
      <c r="F28" s="2" t="s">
        <v>150</v>
      </c>
      <c r="G28" s="2" t="s">
        <v>140</v>
      </c>
      <c r="H28" s="8">
        <v>6176</v>
      </c>
      <c r="I28" s="8">
        <v>730</v>
      </c>
      <c r="J28" s="8">
        <v>828.72</v>
      </c>
      <c r="K28" s="8">
        <v>7734.72</v>
      </c>
      <c r="L28" s="2" t="s">
        <v>151</v>
      </c>
      <c r="M28" s="2" t="s">
        <v>152</v>
      </c>
      <c r="N28" s="9">
        <v>917666426468</v>
      </c>
      <c r="O28" s="3">
        <v>5494</v>
      </c>
      <c r="P28" s="3">
        <v>730</v>
      </c>
      <c r="Q28" s="3">
        <v>155.6</v>
      </c>
      <c r="R28" s="3">
        <f t="shared" si="0"/>
        <v>155.6</v>
      </c>
      <c r="S28" s="8">
        <v>0</v>
      </c>
      <c r="T28" s="3">
        <f t="shared" si="1"/>
        <v>311.2</v>
      </c>
      <c r="U28" s="3">
        <f t="shared" si="2"/>
        <v>6535.2</v>
      </c>
      <c r="V28" s="2" t="str">
        <f>VLOOKUP(B28:B115,[1]SalesSummeryWise.xlsx!$B$2:$C$89,2,)</f>
        <v>SHPL/23-24/02819</v>
      </c>
      <c r="W28" s="4" t="str">
        <f>VLOOKUP(B28:B115,[1]SalesSummeryWise.xlsx!$B$2:$E$89,4,)</f>
        <v>11-Oct-2023</v>
      </c>
    </row>
    <row r="29" spans="1:23" x14ac:dyDescent="0.3">
      <c r="A29" s="10">
        <v>28</v>
      </c>
      <c r="B29" s="5" t="s">
        <v>153</v>
      </c>
      <c r="C29" s="5" t="s">
        <v>154</v>
      </c>
      <c r="D29" s="5" t="s">
        <v>155</v>
      </c>
      <c r="E29" s="5" t="s">
        <v>26</v>
      </c>
      <c r="F29" s="5" t="s">
        <v>156</v>
      </c>
      <c r="G29" s="5" t="s">
        <v>35</v>
      </c>
      <c r="H29" s="11">
        <v>29750</v>
      </c>
      <c r="I29" s="11">
        <v>730</v>
      </c>
      <c r="J29" s="11">
        <v>3657.6</v>
      </c>
      <c r="K29" s="11">
        <v>34137.599999999999</v>
      </c>
      <c r="L29" s="5" t="s">
        <v>157</v>
      </c>
      <c r="M29" s="5" t="s">
        <v>158</v>
      </c>
      <c r="N29" s="12">
        <v>917028818068</v>
      </c>
      <c r="O29" s="3">
        <v>23700</v>
      </c>
      <c r="P29" s="3">
        <v>730</v>
      </c>
      <c r="Q29" s="3">
        <v>610.75</v>
      </c>
      <c r="R29" s="3">
        <f t="shared" si="0"/>
        <v>610.75</v>
      </c>
      <c r="S29" s="8">
        <v>0</v>
      </c>
      <c r="T29" s="3">
        <f t="shared" si="1"/>
        <v>1221.5</v>
      </c>
      <c r="U29" s="3">
        <f t="shared" si="2"/>
        <v>25651.5</v>
      </c>
      <c r="V29" s="2" t="str">
        <f>VLOOKUP(B29:B116,[1]SalesSummeryWise.xlsx!$B$2:$C$89,2,)</f>
        <v>SHPL/23-24/02870</v>
      </c>
      <c r="W29" s="4" t="str">
        <f>VLOOKUP(B29:B116,[1]SalesSummeryWise.xlsx!$B$2:$E$89,4,)</f>
        <v>11-Oct-2023</v>
      </c>
    </row>
    <row r="30" spans="1:23" x14ac:dyDescent="0.3">
      <c r="A30" s="7">
        <v>29</v>
      </c>
      <c r="B30" s="2" t="s">
        <v>159</v>
      </c>
      <c r="C30" s="2" t="s">
        <v>160</v>
      </c>
      <c r="D30" s="2" t="s">
        <v>161</v>
      </c>
      <c r="E30" s="2" t="s">
        <v>26</v>
      </c>
      <c r="F30" s="2" t="s">
        <v>162</v>
      </c>
      <c r="G30" s="2" t="s">
        <v>35</v>
      </c>
      <c r="H30" s="8">
        <v>6450</v>
      </c>
      <c r="I30" s="8">
        <v>415</v>
      </c>
      <c r="J30" s="8">
        <v>823.8</v>
      </c>
      <c r="K30" s="8">
        <v>7688.8</v>
      </c>
      <c r="L30" s="2" t="s">
        <v>163</v>
      </c>
      <c r="M30" s="2" t="s">
        <v>164</v>
      </c>
      <c r="N30" s="9">
        <v>919096763546</v>
      </c>
      <c r="O30" s="3">
        <v>3550</v>
      </c>
      <c r="P30" s="3">
        <v>415</v>
      </c>
      <c r="Q30" s="3">
        <v>99.12</v>
      </c>
      <c r="R30" s="3">
        <f t="shared" si="0"/>
        <v>99.12</v>
      </c>
      <c r="S30" s="8">
        <v>0</v>
      </c>
      <c r="T30" s="3">
        <f t="shared" si="1"/>
        <v>198.24</v>
      </c>
      <c r="U30" s="3">
        <f t="shared" si="2"/>
        <v>4163.24</v>
      </c>
      <c r="V30" s="2" t="str">
        <f>VLOOKUP(B30:B117,[1]SalesSummeryWise.xlsx!$B$2:$C$89,2,)</f>
        <v>SHPL/23-24/02738</v>
      </c>
      <c r="W30" s="4" t="str">
        <f>VLOOKUP(B30:B117,[1]SalesSummeryWise.xlsx!$B$2:$E$89,4,)</f>
        <v>11-Oct-2023</v>
      </c>
    </row>
    <row r="31" spans="1:23" x14ac:dyDescent="0.3">
      <c r="A31" s="10">
        <v>30</v>
      </c>
      <c r="B31" s="5" t="s">
        <v>165</v>
      </c>
      <c r="C31" s="5" t="s">
        <v>121</v>
      </c>
      <c r="D31" s="5" t="s">
        <v>122</v>
      </c>
      <c r="E31" s="5" t="s">
        <v>26</v>
      </c>
      <c r="F31" s="5" t="s">
        <v>166</v>
      </c>
      <c r="G31" s="5" t="s">
        <v>167</v>
      </c>
      <c r="H31" s="11">
        <v>10000</v>
      </c>
      <c r="I31" s="11">
        <v>730</v>
      </c>
      <c r="J31" s="11">
        <v>1287.5999999999999</v>
      </c>
      <c r="K31" s="11">
        <v>12017.6</v>
      </c>
      <c r="L31" s="5" t="s">
        <v>63</v>
      </c>
      <c r="M31" s="5" t="s">
        <v>64</v>
      </c>
      <c r="N31" s="12">
        <v>918530117436</v>
      </c>
      <c r="O31" s="3">
        <v>4800</v>
      </c>
      <c r="P31" s="3">
        <v>365</v>
      </c>
      <c r="Q31" s="3">
        <v>129.12</v>
      </c>
      <c r="R31" s="3">
        <f t="shared" si="0"/>
        <v>129.12</v>
      </c>
      <c r="S31" s="8">
        <v>0</v>
      </c>
      <c r="T31" s="3">
        <f t="shared" si="1"/>
        <v>258.24</v>
      </c>
      <c r="U31" s="3">
        <f t="shared" si="2"/>
        <v>5423.24</v>
      </c>
      <c r="V31" s="2" t="str">
        <f>VLOOKUP(B31:B118,[1]SalesSummeryWise.xlsx!$B$2:$C$89,2,)</f>
        <v>SHPL/23-24/02820</v>
      </c>
      <c r="W31" s="4" t="str">
        <f>VLOOKUP(B31:B118,[1]SalesSummeryWise.xlsx!$B$2:$E$89,4,)</f>
        <v>12-Oct-2023</v>
      </c>
    </row>
    <row r="32" spans="1:23" x14ac:dyDescent="0.3">
      <c r="A32" s="7">
        <v>31</v>
      </c>
      <c r="B32" s="2" t="s">
        <v>168</v>
      </c>
      <c r="C32" s="2" t="s">
        <v>169</v>
      </c>
      <c r="D32" s="2" t="s">
        <v>170</v>
      </c>
      <c r="E32" s="2" t="s">
        <v>26</v>
      </c>
      <c r="F32" s="2" t="s">
        <v>171</v>
      </c>
      <c r="G32" s="2" t="s">
        <v>172</v>
      </c>
      <c r="H32" s="8">
        <v>13150</v>
      </c>
      <c r="I32" s="8">
        <v>910</v>
      </c>
      <c r="J32" s="8">
        <v>1687.2</v>
      </c>
      <c r="K32" s="8">
        <v>15747.2</v>
      </c>
      <c r="L32" s="2" t="s">
        <v>173</v>
      </c>
      <c r="M32" s="2" t="s">
        <v>174</v>
      </c>
      <c r="N32" s="9">
        <v>919890441656</v>
      </c>
      <c r="O32" s="3">
        <v>11750</v>
      </c>
      <c r="P32" s="3">
        <v>910</v>
      </c>
      <c r="Q32" s="3">
        <v>316.5</v>
      </c>
      <c r="R32" s="3">
        <f t="shared" si="0"/>
        <v>316.5</v>
      </c>
      <c r="S32" s="8">
        <v>0</v>
      </c>
      <c r="T32" s="3">
        <f t="shared" si="1"/>
        <v>633</v>
      </c>
      <c r="U32" s="3">
        <f t="shared" si="2"/>
        <v>13293</v>
      </c>
      <c r="V32" s="2" t="str">
        <f>VLOOKUP(B32:B119,[1]SalesSummeryWise.xlsx!$B$2:$C$89,2,)</f>
        <v>SHPL/23-24/02825</v>
      </c>
      <c r="W32" s="4" t="str">
        <f>VLOOKUP(B32:B119,[1]SalesSummeryWise.xlsx!$B$2:$E$89,4,)</f>
        <v>12-Oct-2023</v>
      </c>
    </row>
    <row r="33" spans="1:23" x14ac:dyDescent="0.3">
      <c r="A33" s="10">
        <v>32</v>
      </c>
      <c r="B33" s="5" t="s">
        <v>175</v>
      </c>
      <c r="C33" s="5" t="s">
        <v>176</v>
      </c>
      <c r="D33" s="5" t="s">
        <v>177</v>
      </c>
      <c r="E33" s="5" t="s">
        <v>26</v>
      </c>
      <c r="F33" s="5" t="s">
        <v>178</v>
      </c>
      <c r="G33" s="5" t="s">
        <v>179</v>
      </c>
      <c r="H33" s="11">
        <v>5500</v>
      </c>
      <c r="I33" s="11">
        <v>730</v>
      </c>
      <c r="J33" s="11">
        <v>747.6</v>
      </c>
      <c r="K33" s="11">
        <v>6977.6</v>
      </c>
      <c r="L33" s="5" t="s">
        <v>180</v>
      </c>
      <c r="M33" s="5" t="s">
        <v>181</v>
      </c>
      <c r="N33" s="12">
        <v>919137400520</v>
      </c>
      <c r="O33" s="3">
        <v>5228</v>
      </c>
      <c r="P33" s="3">
        <v>775</v>
      </c>
      <c r="Q33" s="3">
        <v>150.08000000000001</v>
      </c>
      <c r="R33" s="3">
        <f t="shared" si="0"/>
        <v>150.08000000000001</v>
      </c>
      <c r="S33" s="8">
        <v>0</v>
      </c>
      <c r="T33" s="3">
        <f t="shared" si="1"/>
        <v>300.16000000000003</v>
      </c>
      <c r="U33" s="3">
        <f t="shared" si="2"/>
        <v>6303.16</v>
      </c>
      <c r="V33" s="2" t="str">
        <f>VLOOKUP(B33:B120,[1]SalesSummeryWise.xlsx!$B$2:$C$89,2,)</f>
        <v>SHPL/23-24/02869</v>
      </c>
      <c r="W33" s="4" t="str">
        <f>VLOOKUP(B33:B120,[1]SalesSummeryWise.xlsx!$B$2:$E$89,4,)</f>
        <v>12-Oct-2023</v>
      </c>
    </row>
    <row r="34" spans="1:23" x14ac:dyDescent="0.3">
      <c r="A34" s="7">
        <v>33</v>
      </c>
      <c r="B34" s="2" t="s">
        <v>182</v>
      </c>
      <c r="C34" s="2" t="s">
        <v>183</v>
      </c>
      <c r="D34" s="2" t="s">
        <v>184</v>
      </c>
      <c r="E34" s="2" t="s">
        <v>26</v>
      </c>
      <c r="F34" s="2" t="s">
        <v>185</v>
      </c>
      <c r="G34" s="2" t="s">
        <v>172</v>
      </c>
      <c r="H34" s="8">
        <v>8450</v>
      </c>
      <c r="I34" s="8">
        <v>0</v>
      </c>
      <c r="J34" s="8">
        <v>1014</v>
      </c>
      <c r="K34" s="8">
        <v>9464</v>
      </c>
      <c r="L34" s="2" t="s">
        <v>186</v>
      </c>
      <c r="M34" s="2" t="s">
        <v>187</v>
      </c>
      <c r="N34" s="9">
        <v>917757945685</v>
      </c>
      <c r="O34" s="3">
        <v>6300</v>
      </c>
      <c r="P34" s="3">
        <v>0</v>
      </c>
      <c r="Q34" s="3">
        <v>157.5</v>
      </c>
      <c r="R34" s="3">
        <f t="shared" si="0"/>
        <v>157.5</v>
      </c>
      <c r="S34" s="8">
        <v>0</v>
      </c>
      <c r="T34" s="3">
        <f t="shared" si="1"/>
        <v>315</v>
      </c>
      <c r="U34" s="3">
        <f t="shared" si="2"/>
        <v>6615</v>
      </c>
      <c r="V34" s="2" t="str">
        <f>VLOOKUP(B34:B121,[1]SalesSummeryWise.xlsx!$B$2:$C$89,2,)</f>
        <v>SHPL/23-24/02789</v>
      </c>
      <c r="W34" s="4" t="str">
        <f>VLOOKUP(B34:B121,[1]SalesSummeryWise.xlsx!$B$2:$E$89,4,)</f>
        <v>12-Oct-2023</v>
      </c>
    </row>
    <row r="35" spans="1:23" x14ac:dyDescent="0.3">
      <c r="A35" s="10">
        <v>34</v>
      </c>
      <c r="B35" s="5" t="s">
        <v>188</v>
      </c>
      <c r="C35" s="5" t="s">
        <v>189</v>
      </c>
      <c r="D35" s="5" t="s">
        <v>25</v>
      </c>
      <c r="E35" s="5" t="s">
        <v>26</v>
      </c>
      <c r="F35" s="5" t="s">
        <v>139</v>
      </c>
      <c r="G35" s="5" t="s">
        <v>28</v>
      </c>
      <c r="H35" s="11">
        <v>7950</v>
      </c>
      <c r="I35" s="11">
        <v>1070</v>
      </c>
      <c r="J35" s="11">
        <v>1082.4000000000001</v>
      </c>
      <c r="K35" s="11">
        <v>10102.4</v>
      </c>
      <c r="L35" s="5" t="s">
        <v>113</v>
      </c>
      <c r="M35" s="5" t="s">
        <v>114</v>
      </c>
      <c r="N35" s="12">
        <v>919970141684</v>
      </c>
      <c r="O35" s="3">
        <v>5230</v>
      </c>
      <c r="P35" s="3">
        <v>705</v>
      </c>
      <c r="Q35" s="3">
        <v>148.38</v>
      </c>
      <c r="R35" s="3">
        <f t="shared" si="0"/>
        <v>148.38</v>
      </c>
      <c r="S35" s="8">
        <v>0</v>
      </c>
      <c r="T35" s="3">
        <f t="shared" si="1"/>
        <v>296.76</v>
      </c>
      <c r="U35" s="3">
        <f t="shared" si="2"/>
        <v>6231.76</v>
      </c>
      <c r="V35" s="2" t="str">
        <f>VLOOKUP(B35:B122,[1]SalesSummeryWise.xlsx!$B$2:$C$89,2,)</f>
        <v>SHPL/23-24/02822</v>
      </c>
      <c r="W35" s="4" t="str">
        <f>VLOOKUP(B35:B122,[1]SalesSummeryWise.xlsx!$B$2:$E$89,4,)</f>
        <v>12-Oct-2023</v>
      </c>
    </row>
    <row r="36" spans="1:23" x14ac:dyDescent="0.3">
      <c r="A36" s="7">
        <v>35</v>
      </c>
      <c r="B36" s="2" t="s">
        <v>190</v>
      </c>
      <c r="C36" s="2" t="s">
        <v>191</v>
      </c>
      <c r="D36" s="2" t="s">
        <v>192</v>
      </c>
      <c r="E36" s="2" t="s">
        <v>26</v>
      </c>
      <c r="F36" s="2" t="s">
        <v>193</v>
      </c>
      <c r="G36" s="2" t="s">
        <v>35</v>
      </c>
      <c r="H36" s="8">
        <v>6638</v>
      </c>
      <c r="I36" s="8">
        <v>640</v>
      </c>
      <c r="J36" s="8">
        <v>873.36</v>
      </c>
      <c r="K36" s="8">
        <v>8151.36</v>
      </c>
      <c r="L36" s="2" t="s">
        <v>194</v>
      </c>
      <c r="M36" s="2" t="s">
        <v>195</v>
      </c>
      <c r="N36" s="9">
        <v>919284132667</v>
      </c>
      <c r="O36" s="3">
        <v>5396</v>
      </c>
      <c r="P36" s="3">
        <v>640</v>
      </c>
      <c r="Q36" s="3">
        <v>150.9</v>
      </c>
      <c r="R36" s="3">
        <f t="shared" si="0"/>
        <v>150.9</v>
      </c>
      <c r="S36" s="8">
        <v>0</v>
      </c>
      <c r="T36" s="3">
        <f t="shared" si="1"/>
        <v>301.8</v>
      </c>
      <c r="U36" s="3">
        <f t="shared" si="2"/>
        <v>6337.8</v>
      </c>
      <c r="V36" s="2" t="str">
        <f>VLOOKUP(B36:B123,[1]SalesSummeryWise.xlsx!$B$2:$C$89,2,)</f>
        <v>SHPL/23-24/02880</v>
      </c>
      <c r="W36" s="4" t="str">
        <f>VLOOKUP(B36:B123,[1]SalesSummeryWise.xlsx!$B$2:$E$89,4,)</f>
        <v>13-Oct-2023</v>
      </c>
    </row>
    <row r="37" spans="1:23" x14ac:dyDescent="0.3">
      <c r="A37" s="10">
        <v>36</v>
      </c>
      <c r="B37" s="5" t="s">
        <v>196</v>
      </c>
      <c r="C37" s="5" t="s">
        <v>183</v>
      </c>
      <c r="D37" s="5" t="s">
        <v>184</v>
      </c>
      <c r="E37" s="5" t="s">
        <v>26</v>
      </c>
      <c r="F37" s="5" t="s">
        <v>185</v>
      </c>
      <c r="G37" s="5" t="s">
        <v>172</v>
      </c>
      <c r="H37" s="11">
        <v>8450</v>
      </c>
      <c r="I37" s="11">
        <v>0</v>
      </c>
      <c r="J37" s="11">
        <v>1014</v>
      </c>
      <c r="K37" s="11">
        <v>9464</v>
      </c>
      <c r="L37" s="5" t="s">
        <v>186</v>
      </c>
      <c r="M37" s="5" t="s">
        <v>187</v>
      </c>
      <c r="N37" s="12">
        <v>917757945685</v>
      </c>
      <c r="O37" s="3">
        <v>6300</v>
      </c>
      <c r="P37" s="3">
        <v>0</v>
      </c>
      <c r="Q37" s="3">
        <v>157.5</v>
      </c>
      <c r="R37" s="3">
        <f t="shared" si="0"/>
        <v>157.5</v>
      </c>
      <c r="S37" s="8">
        <v>0</v>
      </c>
      <c r="T37" s="3">
        <f t="shared" si="1"/>
        <v>315</v>
      </c>
      <c r="U37" s="3">
        <f t="shared" si="2"/>
        <v>6615</v>
      </c>
      <c r="V37" s="2" t="str">
        <f>VLOOKUP(B37:B124,[1]SalesSummeryWise.xlsx!$B$2:$C$89,2,)</f>
        <v>SHPL/23-24/02837</v>
      </c>
      <c r="W37" s="4" t="str">
        <f>VLOOKUP(B37:B124,[1]SalesSummeryWise.xlsx!$B$2:$E$89,4,)</f>
        <v>13-Oct-2023</v>
      </c>
    </row>
    <row r="38" spans="1:23" x14ac:dyDescent="0.3">
      <c r="A38" s="7">
        <v>37</v>
      </c>
      <c r="B38" s="2" t="s">
        <v>197</v>
      </c>
      <c r="C38" s="2" t="s">
        <v>198</v>
      </c>
      <c r="D38" s="2" t="s">
        <v>25</v>
      </c>
      <c r="E38" s="2" t="s">
        <v>26</v>
      </c>
      <c r="F38" s="2" t="s">
        <v>199</v>
      </c>
      <c r="G38" s="2" t="s">
        <v>28</v>
      </c>
      <c r="H38" s="8">
        <v>5450</v>
      </c>
      <c r="I38" s="8">
        <v>685</v>
      </c>
      <c r="J38" s="8">
        <v>736.2</v>
      </c>
      <c r="K38" s="8">
        <v>6871.2</v>
      </c>
      <c r="L38" s="2" t="s">
        <v>36</v>
      </c>
      <c r="M38" s="2" t="s">
        <v>37</v>
      </c>
      <c r="N38" s="9">
        <v>917559182779</v>
      </c>
      <c r="O38" s="3">
        <v>4304</v>
      </c>
      <c r="P38" s="3">
        <v>365</v>
      </c>
      <c r="Q38" s="3">
        <v>116.72</v>
      </c>
      <c r="R38" s="3">
        <f t="shared" si="0"/>
        <v>116.72</v>
      </c>
      <c r="S38" s="8">
        <v>0</v>
      </c>
      <c r="T38" s="3">
        <f t="shared" si="1"/>
        <v>233.44</v>
      </c>
      <c r="U38" s="3">
        <f t="shared" si="2"/>
        <v>4902.4399999999996</v>
      </c>
      <c r="V38" s="2" t="str">
        <f>VLOOKUP(B38:B125,[1]SalesSummeryWise.xlsx!$B$2:$C$89,2,)</f>
        <v>SHPL/23-24/02826</v>
      </c>
      <c r="W38" s="4" t="str">
        <f>VLOOKUP(B38:B125,[1]SalesSummeryWise.xlsx!$B$2:$E$89,4,)</f>
        <v>13-Oct-2023</v>
      </c>
    </row>
    <row r="39" spans="1:23" x14ac:dyDescent="0.3">
      <c r="A39" s="10">
        <v>38</v>
      </c>
      <c r="B39" s="5" t="s">
        <v>200</v>
      </c>
      <c r="C39" s="5" t="s">
        <v>121</v>
      </c>
      <c r="D39" s="5" t="s">
        <v>122</v>
      </c>
      <c r="E39" s="5" t="s">
        <v>26</v>
      </c>
      <c r="F39" s="5" t="s">
        <v>201</v>
      </c>
      <c r="G39" s="5" t="s">
        <v>167</v>
      </c>
      <c r="H39" s="11">
        <v>10000</v>
      </c>
      <c r="I39" s="11">
        <v>332</v>
      </c>
      <c r="J39" s="11">
        <v>1239.8399999999999</v>
      </c>
      <c r="K39" s="11">
        <v>11571.84</v>
      </c>
      <c r="L39" s="5" t="s">
        <v>113</v>
      </c>
      <c r="M39" s="5" t="s">
        <v>114</v>
      </c>
      <c r="N39" s="12">
        <v>919970141684</v>
      </c>
      <c r="O39" s="3">
        <v>5540</v>
      </c>
      <c r="P39" s="3">
        <v>332</v>
      </c>
      <c r="Q39" s="3">
        <v>146.80000000000001</v>
      </c>
      <c r="R39" s="3">
        <f t="shared" si="0"/>
        <v>146.80000000000001</v>
      </c>
      <c r="S39" s="8">
        <v>0</v>
      </c>
      <c r="T39" s="3">
        <f t="shared" si="1"/>
        <v>293.60000000000002</v>
      </c>
      <c r="U39" s="3">
        <f t="shared" si="2"/>
        <v>6165.6</v>
      </c>
      <c r="V39" s="2" t="str">
        <f>VLOOKUP(B39:B126,[1]SalesSummeryWise.xlsx!$B$2:$C$89,2,)</f>
        <v>SHPL/23-24/02872</v>
      </c>
      <c r="W39" s="4" t="str">
        <f>VLOOKUP(B39:B126,[1]SalesSummeryWise.xlsx!$B$2:$E$89,4,)</f>
        <v>13-Oct-2023</v>
      </c>
    </row>
    <row r="40" spans="1:23" x14ac:dyDescent="0.3">
      <c r="A40" s="7">
        <v>39</v>
      </c>
      <c r="B40" s="2" t="s">
        <v>202</v>
      </c>
      <c r="C40" s="2" t="s">
        <v>203</v>
      </c>
      <c r="D40" s="2" t="s">
        <v>204</v>
      </c>
      <c r="E40" s="2" t="s">
        <v>26</v>
      </c>
      <c r="F40" s="2" t="s">
        <v>205</v>
      </c>
      <c r="G40" s="2" t="s">
        <v>206</v>
      </c>
      <c r="H40" s="8">
        <v>5450</v>
      </c>
      <c r="I40" s="8">
        <v>365</v>
      </c>
      <c r="J40" s="8">
        <v>697.8</v>
      </c>
      <c r="K40" s="8">
        <v>6512.8</v>
      </c>
      <c r="L40" s="2" t="s">
        <v>163</v>
      </c>
      <c r="M40" s="2" t="s">
        <v>164</v>
      </c>
      <c r="N40" s="9">
        <v>919096763546</v>
      </c>
      <c r="O40" s="3">
        <v>3550</v>
      </c>
      <c r="P40" s="3">
        <v>365</v>
      </c>
      <c r="Q40" s="3">
        <v>97.875</v>
      </c>
      <c r="R40" s="3">
        <f t="shared" si="0"/>
        <v>97.875</v>
      </c>
      <c r="S40" s="8">
        <v>0</v>
      </c>
      <c r="T40" s="3">
        <f t="shared" si="1"/>
        <v>195.75</v>
      </c>
      <c r="U40" s="3">
        <f t="shared" si="2"/>
        <v>4110.75</v>
      </c>
      <c r="V40" s="2" t="str">
        <f>VLOOKUP(B40:B127,[1]SalesSummeryWise.xlsx!$B$2:$C$89,2,)</f>
        <v>SHPL/23-24/02871</v>
      </c>
      <c r="W40" s="4" t="str">
        <f>VLOOKUP(B40:B127,[1]SalesSummeryWise.xlsx!$B$2:$E$89,4,)</f>
        <v>15-Oct-2023</v>
      </c>
    </row>
    <row r="41" spans="1:23" x14ac:dyDescent="0.3">
      <c r="A41" s="10">
        <v>40</v>
      </c>
      <c r="B41" s="5" t="s">
        <v>207</v>
      </c>
      <c r="C41" s="5" t="s">
        <v>208</v>
      </c>
      <c r="D41" s="5" t="s">
        <v>209</v>
      </c>
      <c r="E41" s="5" t="s">
        <v>26</v>
      </c>
      <c r="F41" s="5" t="s">
        <v>210</v>
      </c>
      <c r="G41" s="5" t="s">
        <v>28</v>
      </c>
      <c r="H41" s="11">
        <v>8450</v>
      </c>
      <c r="I41" s="11">
        <v>615</v>
      </c>
      <c r="J41" s="11">
        <v>1087.8</v>
      </c>
      <c r="K41" s="11">
        <v>10152.799999999999</v>
      </c>
      <c r="L41" s="5" t="s">
        <v>125</v>
      </c>
      <c r="M41" s="5" t="s">
        <v>126</v>
      </c>
      <c r="N41" s="12">
        <v>917020265718</v>
      </c>
      <c r="O41" s="3">
        <v>5370</v>
      </c>
      <c r="P41" s="3">
        <v>615</v>
      </c>
      <c r="Q41" s="3">
        <v>149.62</v>
      </c>
      <c r="R41" s="3">
        <f t="shared" si="0"/>
        <v>149.62</v>
      </c>
      <c r="S41" s="8">
        <v>0</v>
      </c>
      <c r="T41" s="3">
        <f t="shared" si="1"/>
        <v>299.24</v>
      </c>
      <c r="U41" s="3">
        <f t="shared" si="2"/>
        <v>6284.24</v>
      </c>
      <c r="V41" s="2" t="str">
        <f>VLOOKUP(B41:B128,[1]SalesSummeryWise.xlsx!$B$2:$C$89,2,)</f>
        <v>SHPL/23-24/02900</v>
      </c>
      <c r="W41" s="4" t="str">
        <f>VLOOKUP(B41:B128,[1]SalesSummeryWise.xlsx!$B$2:$E$89,4,)</f>
        <v>16-Oct-2023</v>
      </c>
    </row>
    <row r="42" spans="1:23" x14ac:dyDescent="0.3">
      <c r="A42" s="7">
        <v>41</v>
      </c>
      <c r="B42" s="2" t="s">
        <v>211</v>
      </c>
      <c r="C42" s="2" t="s">
        <v>212</v>
      </c>
      <c r="D42" s="2" t="s">
        <v>213</v>
      </c>
      <c r="E42" s="2" t="s">
        <v>26</v>
      </c>
      <c r="F42" s="2" t="s">
        <v>214</v>
      </c>
      <c r="G42" s="2" t="s">
        <v>172</v>
      </c>
      <c r="H42" s="8">
        <v>6940</v>
      </c>
      <c r="I42" s="8">
        <v>711</v>
      </c>
      <c r="J42" s="8">
        <v>918.12</v>
      </c>
      <c r="K42" s="8">
        <v>8569.1200000000008</v>
      </c>
      <c r="L42" s="2" t="s">
        <v>194</v>
      </c>
      <c r="M42" s="2" t="s">
        <v>195</v>
      </c>
      <c r="N42" s="9">
        <v>919284132667</v>
      </c>
      <c r="O42" s="3">
        <v>6124</v>
      </c>
      <c r="P42" s="3">
        <v>711</v>
      </c>
      <c r="Q42" s="3">
        <v>170.875</v>
      </c>
      <c r="R42" s="3">
        <f t="shared" si="0"/>
        <v>170.875</v>
      </c>
      <c r="S42" s="8">
        <v>0</v>
      </c>
      <c r="T42" s="3">
        <f t="shared" si="1"/>
        <v>341.75</v>
      </c>
      <c r="U42" s="3">
        <f t="shared" si="2"/>
        <v>7176.75</v>
      </c>
      <c r="V42" s="2" t="str">
        <f>VLOOKUP(B42:B129,[1]SalesSummeryWise.xlsx!$B$2:$C$89,2,)</f>
        <v>SHPL/23-24/02949</v>
      </c>
      <c r="W42" s="4" t="str">
        <f>VLOOKUP(B42:B129,[1]SalesSummeryWise.xlsx!$B$2:$E$89,4,)</f>
        <v>16-Oct-2023</v>
      </c>
    </row>
    <row r="43" spans="1:23" x14ac:dyDescent="0.3">
      <c r="A43" s="10">
        <v>42</v>
      </c>
      <c r="B43" s="5" t="s">
        <v>215</v>
      </c>
      <c r="C43" s="5" t="s">
        <v>216</v>
      </c>
      <c r="D43" s="5" t="s">
        <v>204</v>
      </c>
      <c r="E43" s="5" t="s">
        <v>26</v>
      </c>
      <c r="F43" s="5" t="s">
        <v>217</v>
      </c>
      <c r="G43" s="5" t="s">
        <v>206</v>
      </c>
      <c r="H43" s="11">
        <v>5450</v>
      </c>
      <c r="I43" s="11">
        <v>365</v>
      </c>
      <c r="J43" s="11">
        <v>697.8</v>
      </c>
      <c r="K43" s="11">
        <v>6512.8</v>
      </c>
      <c r="L43" s="5" t="s">
        <v>141</v>
      </c>
      <c r="M43" s="5" t="s">
        <v>142</v>
      </c>
      <c r="N43" s="12">
        <v>919324823997</v>
      </c>
      <c r="O43" s="3">
        <v>3550</v>
      </c>
      <c r="P43" s="3">
        <v>365</v>
      </c>
      <c r="Q43" s="3">
        <v>97.88</v>
      </c>
      <c r="R43" s="3">
        <f t="shared" si="0"/>
        <v>97.88</v>
      </c>
      <c r="S43" s="8">
        <v>0</v>
      </c>
      <c r="T43" s="3">
        <f t="shared" si="1"/>
        <v>195.76</v>
      </c>
      <c r="U43" s="3">
        <f t="shared" si="2"/>
        <v>4110.76</v>
      </c>
      <c r="V43" s="2" t="str">
        <f>VLOOKUP(B43:B130,[1]SalesSummeryWise.xlsx!$B$2:$C$89,2,)</f>
        <v>SHPL/23-24/02899</v>
      </c>
      <c r="W43" s="4" t="str">
        <f>VLOOKUP(B43:B130,[1]SalesSummeryWise.xlsx!$B$2:$E$89,4,)</f>
        <v>16-Oct-2023</v>
      </c>
    </row>
    <row r="44" spans="1:23" x14ac:dyDescent="0.3">
      <c r="A44" s="7">
        <v>43</v>
      </c>
      <c r="B44" s="2" t="s">
        <v>218</v>
      </c>
      <c r="C44" s="2" t="s">
        <v>219</v>
      </c>
      <c r="D44" s="2" t="s">
        <v>220</v>
      </c>
      <c r="E44" s="2" t="s">
        <v>26</v>
      </c>
      <c r="F44" s="2" t="s">
        <v>221</v>
      </c>
      <c r="G44" s="2" t="s">
        <v>222</v>
      </c>
      <c r="H44" s="8">
        <v>3536</v>
      </c>
      <c r="I44" s="8">
        <v>0</v>
      </c>
      <c r="J44" s="8">
        <v>424.32</v>
      </c>
      <c r="K44" s="8">
        <v>3960.32</v>
      </c>
      <c r="L44" s="2" t="s">
        <v>151</v>
      </c>
      <c r="M44" s="2" t="s">
        <v>152</v>
      </c>
      <c r="N44" s="9">
        <v>917666426468</v>
      </c>
      <c r="O44" s="3">
        <v>2650</v>
      </c>
      <c r="P44" s="3">
        <v>0</v>
      </c>
      <c r="Q44" s="3">
        <v>66.25</v>
      </c>
      <c r="R44" s="3">
        <f t="shared" si="0"/>
        <v>66.25</v>
      </c>
      <c r="S44" s="8">
        <v>0</v>
      </c>
      <c r="T44" s="3">
        <f t="shared" si="1"/>
        <v>132.5</v>
      </c>
      <c r="U44" s="3">
        <f t="shared" si="2"/>
        <v>2782.5</v>
      </c>
      <c r="V44" s="2" t="str">
        <f>VLOOKUP(B44:B131,[1]SalesSummeryWise.xlsx!$B$2:$C$89,2,)</f>
        <v>SHPL/23-24/02906</v>
      </c>
      <c r="W44" s="4" t="str">
        <f>VLOOKUP(B44:B131,[1]SalesSummeryWise.xlsx!$B$2:$E$89,4,)</f>
        <v>16-Oct-2023</v>
      </c>
    </row>
    <row r="45" spans="1:23" x14ac:dyDescent="0.3">
      <c r="A45" s="10">
        <v>44</v>
      </c>
      <c r="B45" s="5" t="s">
        <v>223</v>
      </c>
      <c r="C45" s="5" t="s">
        <v>219</v>
      </c>
      <c r="D45" s="5" t="s">
        <v>220</v>
      </c>
      <c r="E45" s="5" t="s">
        <v>26</v>
      </c>
      <c r="F45" s="5" t="s">
        <v>224</v>
      </c>
      <c r="G45" s="5" t="s">
        <v>222</v>
      </c>
      <c r="H45" s="11">
        <v>3536</v>
      </c>
      <c r="I45" s="11">
        <v>100</v>
      </c>
      <c r="J45" s="11">
        <v>436.32</v>
      </c>
      <c r="K45" s="11">
        <v>4072.32</v>
      </c>
      <c r="L45" s="5" t="s">
        <v>225</v>
      </c>
      <c r="M45" s="5" t="s">
        <v>226</v>
      </c>
      <c r="N45" s="12">
        <v>919325119866</v>
      </c>
      <c r="O45" s="3">
        <v>2525</v>
      </c>
      <c r="P45" s="3">
        <v>100</v>
      </c>
      <c r="Q45" s="3">
        <v>65.62</v>
      </c>
      <c r="R45" s="3">
        <f t="shared" si="0"/>
        <v>65.62</v>
      </c>
      <c r="S45" s="8">
        <v>0</v>
      </c>
      <c r="T45" s="3">
        <f t="shared" si="1"/>
        <v>131.24</v>
      </c>
      <c r="U45" s="3">
        <f t="shared" si="2"/>
        <v>2756.24</v>
      </c>
      <c r="V45" s="2" t="str">
        <f>VLOOKUP(B45:B132,[1]SalesSummeryWise.xlsx!$B$2:$C$89,2,)</f>
        <v>SHPL/23-24/02898</v>
      </c>
      <c r="W45" s="4" t="str">
        <f>VLOOKUP(B45:B132,[1]SalesSummeryWise.xlsx!$B$2:$E$89,4,)</f>
        <v>16-Oct-2023</v>
      </c>
    </row>
    <row r="46" spans="1:23" x14ac:dyDescent="0.3">
      <c r="A46" s="7">
        <v>45</v>
      </c>
      <c r="B46" s="2" t="s">
        <v>227</v>
      </c>
      <c r="C46" s="2" t="s">
        <v>219</v>
      </c>
      <c r="D46" s="2" t="s">
        <v>220</v>
      </c>
      <c r="E46" s="2" t="s">
        <v>26</v>
      </c>
      <c r="F46" s="2" t="s">
        <v>228</v>
      </c>
      <c r="G46" s="2" t="s">
        <v>222</v>
      </c>
      <c r="H46" s="8">
        <v>3536</v>
      </c>
      <c r="I46" s="8">
        <v>100</v>
      </c>
      <c r="J46" s="8">
        <v>436.32</v>
      </c>
      <c r="K46" s="8">
        <v>4072.32</v>
      </c>
      <c r="L46" s="2" t="s">
        <v>229</v>
      </c>
      <c r="M46" s="2" t="s">
        <v>69</v>
      </c>
      <c r="N46" s="9">
        <v>918080307748</v>
      </c>
      <c r="O46" s="3">
        <v>2650</v>
      </c>
      <c r="P46" s="3">
        <v>100</v>
      </c>
      <c r="Q46" s="3">
        <v>68.75</v>
      </c>
      <c r="R46" s="3">
        <f t="shared" si="0"/>
        <v>68.75</v>
      </c>
      <c r="S46" s="8">
        <v>0</v>
      </c>
      <c r="T46" s="3">
        <f t="shared" si="1"/>
        <v>137.5</v>
      </c>
      <c r="U46" s="3">
        <f t="shared" si="2"/>
        <v>2887.5</v>
      </c>
      <c r="V46" s="2" t="str">
        <f>VLOOKUP(B46:B133,[1]SalesSummeryWise.xlsx!$B$2:$C$89,2,)</f>
        <v>SHPL/23-24/02905</v>
      </c>
      <c r="W46" s="4" t="str">
        <f>VLOOKUP(B46:B133,[1]SalesSummeryWise.xlsx!$B$2:$E$89,4,)</f>
        <v>16-Oct-2023</v>
      </c>
    </row>
    <row r="47" spans="1:23" x14ac:dyDescent="0.3">
      <c r="A47" s="10">
        <v>46</v>
      </c>
      <c r="B47" s="5" t="s">
        <v>230</v>
      </c>
      <c r="C47" s="5" t="s">
        <v>219</v>
      </c>
      <c r="D47" s="5" t="s">
        <v>220</v>
      </c>
      <c r="E47" s="5" t="s">
        <v>26</v>
      </c>
      <c r="F47" s="5" t="s">
        <v>231</v>
      </c>
      <c r="G47" s="5" t="s">
        <v>232</v>
      </c>
      <c r="H47" s="11">
        <v>2476</v>
      </c>
      <c r="I47" s="11">
        <v>0</v>
      </c>
      <c r="J47" s="11">
        <v>297.12</v>
      </c>
      <c r="K47" s="11">
        <v>2773.12</v>
      </c>
      <c r="L47" s="5" t="s">
        <v>180</v>
      </c>
      <c r="M47" s="5" t="s">
        <v>181</v>
      </c>
      <c r="N47" s="12">
        <v>919137400520</v>
      </c>
      <c r="O47" s="3">
        <v>2087.5</v>
      </c>
      <c r="P47" s="3">
        <v>0</v>
      </c>
      <c r="Q47" s="3">
        <v>52.19</v>
      </c>
      <c r="R47" s="3">
        <f t="shared" si="0"/>
        <v>52.19</v>
      </c>
      <c r="S47" s="8">
        <v>0</v>
      </c>
      <c r="T47" s="3">
        <f t="shared" si="1"/>
        <v>104.38</v>
      </c>
      <c r="U47" s="3">
        <f t="shared" si="2"/>
        <v>2191.88</v>
      </c>
      <c r="V47" s="2" t="str">
        <f>VLOOKUP(B47:B134,[1]SalesSummeryWise.xlsx!$B$2:$C$89,2,)</f>
        <v>SHPL/23-24/03068</v>
      </c>
      <c r="W47" s="4" t="str">
        <f>VLOOKUP(B47:B134,[1]SalesSummeryWise.xlsx!$B$2:$E$89,4,)</f>
        <v>16-Oct-2023</v>
      </c>
    </row>
    <row r="48" spans="1:23" x14ac:dyDescent="0.3">
      <c r="A48" s="7">
        <v>47</v>
      </c>
      <c r="B48" s="2" t="s">
        <v>233</v>
      </c>
      <c r="C48" s="2" t="s">
        <v>234</v>
      </c>
      <c r="D48" s="2" t="s">
        <v>235</v>
      </c>
      <c r="E48" s="2" t="s">
        <v>26</v>
      </c>
      <c r="F48" s="2" t="s">
        <v>236</v>
      </c>
      <c r="G48" s="2" t="s">
        <v>172</v>
      </c>
      <c r="H48" s="8">
        <v>7800</v>
      </c>
      <c r="I48" s="8">
        <v>327</v>
      </c>
      <c r="J48" s="8">
        <v>975.24</v>
      </c>
      <c r="K48" s="8">
        <v>9102.24</v>
      </c>
      <c r="L48" s="2" t="s">
        <v>237</v>
      </c>
      <c r="M48" s="2" t="s">
        <v>238</v>
      </c>
      <c r="N48" s="9">
        <v>917666088510</v>
      </c>
      <c r="O48" s="3">
        <v>6300</v>
      </c>
      <c r="P48" s="3">
        <v>527</v>
      </c>
      <c r="Q48" s="3">
        <v>170.68</v>
      </c>
      <c r="R48" s="3">
        <f t="shared" si="0"/>
        <v>170.68</v>
      </c>
      <c r="S48" s="8">
        <v>0</v>
      </c>
      <c r="T48" s="3">
        <f t="shared" si="1"/>
        <v>341.36</v>
      </c>
      <c r="U48" s="3">
        <f t="shared" si="2"/>
        <v>7168.36</v>
      </c>
      <c r="V48" s="2" t="str">
        <f>VLOOKUP(B48:B135,[1]SalesSummeryWise.xlsx!$B$2:$C$89,2,)</f>
        <v>SHPL/23-24/03078</v>
      </c>
      <c r="W48" s="4" t="str">
        <f>VLOOKUP(B48:B135,[1]SalesSummeryWise.xlsx!$B$2:$E$89,4,)</f>
        <v>16-Oct-2023</v>
      </c>
    </row>
    <row r="49" spans="1:23" x14ac:dyDescent="0.3">
      <c r="A49" s="10">
        <v>48</v>
      </c>
      <c r="B49" s="5" t="s">
        <v>239</v>
      </c>
      <c r="C49" s="5" t="s">
        <v>219</v>
      </c>
      <c r="D49" s="5" t="s">
        <v>220</v>
      </c>
      <c r="E49" s="5" t="s">
        <v>26</v>
      </c>
      <c r="F49" s="5" t="s">
        <v>240</v>
      </c>
      <c r="G49" s="5" t="s">
        <v>179</v>
      </c>
      <c r="H49" s="11">
        <v>9250</v>
      </c>
      <c r="I49" s="11">
        <v>1200</v>
      </c>
      <c r="J49" s="11">
        <v>1254</v>
      </c>
      <c r="K49" s="11">
        <v>11704</v>
      </c>
      <c r="L49" s="5" t="s">
        <v>241</v>
      </c>
      <c r="M49" s="5" t="s">
        <v>242</v>
      </c>
      <c r="N49" s="12">
        <v>919960867186</v>
      </c>
      <c r="O49" s="3">
        <v>7980</v>
      </c>
      <c r="P49" s="3">
        <v>1200</v>
      </c>
      <c r="Q49" s="3">
        <v>229.5</v>
      </c>
      <c r="R49" s="3">
        <f t="shared" si="0"/>
        <v>229.5</v>
      </c>
      <c r="S49" s="8">
        <v>0</v>
      </c>
      <c r="T49" s="3">
        <f t="shared" si="1"/>
        <v>459</v>
      </c>
      <c r="U49" s="3">
        <f t="shared" si="2"/>
        <v>9639</v>
      </c>
      <c r="V49" s="2" t="str">
        <f>VLOOKUP(B49:B136,[1]SalesSummeryWise.xlsx!$B$2:$C$89,2,)</f>
        <v>SHPL/23-24/02902</v>
      </c>
      <c r="W49" s="4" t="str">
        <f>VLOOKUP(B49:B136,[1]SalesSummeryWise.xlsx!$B$2:$E$89,4,)</f>
        <v>16-Oct-2023</v>
      </c>
    </row>
    <row r="50" spans="1:23" x14ac:dyDescent="0.3">
      <c r="A50" s="7">
        <v>49</v>
      </c>
      <c r="B50" s="2" t="s">
        <v>243</v>
      </c>
      <c r="C50" s="2" t="s">
        <v>244</v>
      </c>
      <c r="D50" s="2" t="s">
        <v>245</v>
      </c>
      <c r="E50" s="2" t="s">
        <v>26</v>
      </c>
      <c r="F50" s="2" t="s">
        <v>246</v>
      </c>
      <c r="G50" s="2" t="s">
        <v>206</v>
      </c>
      <c r="H50" s="8">
        <v>5000</v>
      </c>
      <c r="I50" s="8">
        <v>365</v>
      </c>
      <c r="J50" s="8">
        <v>643.79999999999995</v>
      </c>
      <c r="K50" s="8">
        <v>6008.8</v>
      </c>
      <c r="L50" s="2" t="s">
        <v>163</v>
      </c>
      <c r="M50" s="2" t="s">
        <v>164</v>
      </c>
      <c r="N50" s="9">
        <v>919096763546</v>
      </c>
      <c r="O50" s="3">
        <v>3550</v>
      </c>
      <c r="P50" s="3">
        <v>365</v>
      </c>
      <c r="Q50" s="3">
        <v>97.88</v>
      </c>
      <c r="R50" s="3">
        <f t="shared" si="0"/>
        <v>97.88</v>
      </c>
      <c r="S50" s="8">
        <v>0</v>
      </c>
      <c r="T50" s="3">
        <f t="shared" si="1"/>
        <v>195.76</v>
      </c>
      <c r="U50" s="3">
        <f t="shared" si="2"/>
        <v>4110.76</v>
      </c>
      <c r="V50" s="2" t="str">
        <f>VLOOKUP(B50:B137,[1]SalesSummeryWise.xlsx!$B$2:$C$89,2,)</f>
        <v>SHPL/23-24/02968</v>
      </c>
      <c r="W50" s="4" t="str">
        <f>VLOOKUP(B50:B137,[1]SalesSummeryWise.xlsx!$B$2:$E$89,4,)</f>
        <v>17-Oct-2023</v>
      </c>
    </row>
    <row r="51" spans="1:23" x14ac:dyDescent="0.3">
      <c r="A51" s="10">
        <v>50</v>
      </c>
      <c r="B51" s="5" t="s">
        <v>247</v>
      </c>
      <c r="C51" s="5" t="s">
        <v>248</v>
      </c>
      <c r="D51" s="5" t="s">
        <v>235</v>
      </c>
      <c r="E51" s="5" t="s">
        <v>26</v>
      </c>
      <c r="F51" s="5" t="s">
        <v>249</v>
      </c>
      <c r="G51" s="5" t="s">
        <v>172</v>
      </c>
      <c r="H51" s="11">
        <v>5300</v>
      </c>
      <c r="I51" s="11">
        <v>480</v>
      </c>
      <c r="J51" s="11">
        <v>693.6</v>
      </c>
      <c r="K51" s="11">
        <v>6473.6</v>
      </c>
      <c r="L51" s="5" t="s">
        <v>68</v>
      </c>
      <c r="M51" s="5" t="s">
        <v>69</v>
      </c>
      <c r="N51" s="12">
        <v>918080307748</v>
      </c>
      <c r="O51" s="3">
        <v>4500</v>
      </c>
      <c r="P51" s="3">
        <v>480</v>
      </c>
      <c r="Q51" s="3">
        <v>124.5</v>
      </c>
      <c r="R51" s="3">
        <f t="shared" si="0"/>
        <v>124.5</v>
      </c>
      <c r="S51" s="8">
        <v>0</v>
      </c>
      <c r="T51" s="3">
        <f t="shared" si="1"/>
        <v>249</v>
      </c>
      <c r="U51" s="3">
        <f t="shared" si="2"/>
        <v>5229</v>
      </c>
      <c r="V51" s="2" t="str">
        <f>VLOOKUP(B51:B138,[1]SalesSummeryWise.xlsx!$B$2:$C$89,2,)</f>
        <v>SHPL/23-24/02896</v>
      </c>
      <c r="W51" s="4" t="str">
        <f>VLOOKUP(B51:B138,[1]SalesSummeryWise.xlsx!$B$2:$E$89,4,)</f>
        <v>17-Oct-2023</v>
      </c>
    </row>
    <row r="52" spans="1:23" x14ac:dyDescent="0.3">
      <c r="A52" s="7">
        <v>51</v>
      </c>
      <c r="B52" s="2" t="s">
        <v>250</v>
      </c>
      <c r="C52" s="2" t="s">
        <v>251</v>
      </c>
      <c r="D52" s="2" t="s">
        <v>204</v>
      </c>
      <c r="E52" s="2" t="s">
        <v>26</v>
      </c>
      <c r="F52" s="2" t="s">
        <v>252</v>
      </c>
      <c r="G52" s="2" t="s">
        <v>206</v>
      </c>
      <c r="H52" s="8">
        <v>5450</v>
      </c>
      <c r="I52" s="8">
        <v>365</v>
      </c>
      <c r="J52" s="8">
        <v>697.8</v>
      </c>
      <c r="K52" s="8">
        <v>6512.8</v>
      </c>
      <c r="L52" s="2" t="s">
        <v>29</v>
      </c>
      <c r="M52" s="2" t="s">
        <v>133</v>
      </c>
      <c r="N52" s="9">
        <v>916361054714</v>
      </c>
      <c r="O52" s="3">
        <v>3746</v>
      </c>
      <c r="P52" s="3">
        <v>365</v>
      </c>
      <c r="Q52" s="3">
        <v>102.78</v>
      </c>
      <c r="R52" s="3">
        <f t="shared" si="0"/>
        <v>102.78</v>
      </c>
      <c r="S52" s="8">
        <v>0</v>
      </c>
      <c r="T52" s="3">
        <f t="shared" si="1"/>
        <v>205.56</v>
      </c>
      <c r="U52" s="3">
        <f t="shared" si="2"/>
        <v>4316.5600000000004</v>
      </c>
      <c r="V52" s="2" t="str">
        <f>VLOOKUP(B52:B139,[1]SalesSummeryWise.xlsx!$B$2:$C$89,2,)</f>
        <v>SHPL/23-24/02969</v>
      </c>
      <c r="W52" s="4" t="str">
        <f>VLOOKUP(B52:B139,[1]SalesSummeryWise.xlsx!$B$2:$E$89,4,)</f>
        <v>17-Oct-2023</v>
      </c>
    </row>
    <row r="53" spans="1:23" x14ac:dyDescent="0.3">
      <c r="A53" s="10">
        <v>52</v>
      </c>
      <c r="B53" s="5" t="s">
        <v>253</v>
      </c>
      <c r="C53" s="5" t="s">
        <v>254</v>
      </c>
      <c r="D53" s="5" t="s">
        <v>204</v>
      </c>
      <c r="E53" s="5" t="s">
        <v>26</v>
      </c>
      <c r="F53" s="5" t="s">
        <v>255</v>
      </c>
      <c r="G53" s="5" t="s">
        <v>256</v>
      </c>
      <c r="H53" s="11">
        <v>6950</v>
      </c>
      <c r="I53" s="11">
        <v>640</v>
      </c>
      <c r="J53" s="11">
        <v>910.8</v>
      </c>
      <c r="K53" s="11">
        <v>8500.7999999999993</v>
      </c>
      <c r="L53" s="5" t="s">
        <v>194</v>
      </c>
      <c r="M53" s="5" t="s">
        <v>195</v>
      </c>
      <c r="N53" s="12">
        <v>919284132667</v>
      </c>
      <c r="O53" s="3">
        <v>5088</v>
      </c>
      <c r="P53" s="3">
        <v>800</v>
      </c>
      <c r="Q53" s="3">
        <v>147.19999999999999</v>
      </c>
      <c r="R53" s="3">
        <f t="shared" si="0"/>
        <v>147.19999999999999</v>
      </c>
      <c r="S53" s="8">
        <v>0</v>
      </c>
      <c r="T53" s="3">
        <f t="shared" si="1"/>
        <v>294.39999999999998</v>
      </c>
      <c r="U53" s="3">
        <f t="shared" si="2"/>
        <v>6182.4</v>
      </c>
      <c r="V53" s="2" t="str">
        <f>VLOOKUP(B53:B140,[1]SalesSummeryWise.xlsx!$B$2:$C$89,2,)</f>
        <v>SHPL/23-24/02950</v>
      </c>
      <c r="W53" s="4" t="str">
        <f>VLOOKUP(B53:B140,[1]SalesSummeryWise.xlsx!$B$2:$E$89,4,)</f>
        <v>17-Oct-2023</v>
      </c>
    </row>
    <row r="54" spans="1:23" x14ac:dyDescent="0.3">
      <c r="A54" s="7">
        <v>53</v>
      </c>
      <c r="B54" s="14" t="s">
        <v>257</v>
      </c>
      <c r="C54" s="2" t="s">
        <v>258</v>
      </c>
      <c r="D54" s="2" t="s">
        <v>259</v>
      </c>
      <c r="E54" s="2" t="s">
        <v>26</v>
      </c>
      <c r="F54" s="2" t="s">
        <v>260</v>
      </c>
      <c r="G54" s="2" t="s">
        <v>179</v>
      </c>
      <c r="H54" s="8">
        <v>5000</v>
      </c>
      <c r="I54" s="8">
        <v>730</v>
      </c>
      <c r="J54" s="8">
        <v>687.6</v>
      </c>
      <c r="K54" s="8">
        <v>6417.6</v>
      </c>
      <c r="L54" s="2" t="s">
        <v>83</v>
      </c>
      <c r="M54" s="2" t="s">
        <v>84</v>
      </c>
      <c r="N54" s="9">
        <v>919561885454</v>
      </c>
      <c r="O54" s="3">
        <v>5578</v>
      </c>
      <c r="P54" s="3">
        <v>730</v>
      </c>
      <c r="Q54" s="3">
        <v>157.69999999999999</v>
      </c>
      <c r="R54" s="3">
        <f t="shared" si="0"/>
        <v>157.69999999999999</v>
      </c>
      <c r="S54" s="8">
        <v>0</v>
      </c>
      <c r="T54" s="3">
        <f t="shared" si="1"/>
        <v>315.39999999999998</v>
      </c>
      <c r="U54" s="3">
        <f t="shared" si="2"/>
        <v>6623.4</v>
      </c>
      <c r="V54" s="2" t="str">
        <f>VLOOKUP(B54:B141,[1]SalesSummeryWise.xlsx!$B$2:$C$89,2,)</f>
        <v>SHPL/23-24/02979</v>
      </c>
      <c r="W54" s="4" t="str">
        <f>VLOOKUP(B54:B141,[1]SalesSummeryWise.xlsx!$B$2:$E$89,4,)</f>
        <v>17-Oct-2023</v>
      </c>
    </row>
    <row r="55" spans="1:23" x14ac:dyDescent="0.3">
      <c r="A55" s="10">
        <v>54</v>
      </c>
      <c r="B55" s="5" t="s">
        <v>261</v>
      </c>
      <c r="C55" s="5" t="s">
        <v>262</v>
      </c>
      <c r="D55" s="5" t="s">
        <v>263</v>
      </c>
      <c r="E55" s="5" t="s">
        <v>26</v>
      </c>
      <c r="F55" s="5" t="s">
        <v>264</v>
      </c>
      <c r="G55" s="5" t="s">
        <v>179</v>
      </c>
      <c r="H55" s="11">
        <v>6500</v>
      </c>
      <c r="I55" s="11">
        <v>730</v>
      </c>
      <c r="J55" s="11">
        <v>867.6</v>
      </c>
      <c r="K55" s="11">
        <v>8097.6</v>
      </c>
      <c r="L55" s="5" t="s">
        <v>151</v>
      </c>
      <c r="M55" s="5" t="s">
        <v>152</v>
      </c>
      <c r="N55" s="12">
        <v>917666426468</v>
      </c>
      <c r="O55" s="3">
        <v>5662</v>
      </c>
      <c r="P55" s="3">
        <v>730</v>
      </c>
      <c r="Q55" s="3">
        <v>159.80000000000001</v>
      </c>
      <c r="R55" s="3">
        <f t="shared" si="0"/>
        <v>159.80000000000001</v>
      </c>
      <c r="S55" s="8">
        <v>0</v>
      </c>
      <c r="T55" s="3">
        <f t="shared" si="1"/>
        <v>319.60000000000002</v>
      </c>
      <c r="U55" s="3">
        <f t="shared" si="2"/>
        <v>6711.6</v>
      </c>
      <c r="V55" s="2" t="str">
        <f>VLOOKUP(B55:B142,[1]SalesSummeryWise.xlsx!$B$2:$C$89,2,)</f>
        <v>SHPL/23-24/02904</v>
      </c>
      <c r="W55" s="4" t="str">
        <f>VLOOKUP(B55:B142,[1]SalesSummeryWise.xlsx!$B$2:$E$89,4,)</f>
        <v>17-Oct-2023</v>
      </c>
    </row>
    <row r="56" spans="1:23" x14ac:dyDescent="0.3">
      <c r="A56" s="7">
        <v>55</v>
      </c>
      <c r="B56" s="2" t="s">
        <v>265</v>
      </c>
      <c r="C56" s="2" t="s">
        <v>266</v>
      </c>
      <c r="D56" s="2" t="s">
        <v>267</v>
      </c>
      <c r="E56" s="2" t="s">
        <v>26</v>
      </c>
      <c r="F56" s="2" t="s">
        <v>268</v>
      </c>
      <c r="G56" s="2" t="s">
        <v>269</v>
      </c>
      <c r="H56" s="8">
        <v>5352</v>
      </c>
      <c r="I56" s="8">
        <v>30</v>
      </c>
      <c r="J56" s="8">
        <v>645.84</v>
      </c>
      <c r="K56" s="8">
        <v>6027.84</v>
      </c>
      <c r="L56" s="2" t="s">
        <v>225</v>
      </c>
      <c r="M56" s="2" t="s">
        <v>226</v>
      </c>
      <c r="N56" s="9">
        <v>919325119866</v>
      </c>
      <c r="O56" s="3">
        <v>3772</v>
      </c>
      <c r="P56" s="3">
        <v>30</v>
      </c>
      <c r="Q56" s="3">
        <v>95.05</v>
      </c>
      <c r="R56" s="3">
        <f t="shared" si="0"/>
        <v>95.05</v>
      </c>
      <c r="S56" s="8">
        <v>0</v>
      </c>
      <c r="T56" s="3">
        <f t="shared" si="1"/>
        <v>190.1</v>
      </c>
      <c r="U56" s="3">
        <f t="shared" si="2"/>
        <v>3992.1</v>
      </c>
      <c r="V56" s="2" t="str">
        <f>VLOOKUP(B56:B143,[1]SalesSummeryWise.xlsx!$B$2:$C$89,2,)</f>
        <v>SHPL/23-24/02882</v>
      </c>
      <c r="W56" s="4" t="str">
        <f>VLOOKUP(B56:B143,[1]SalesSummeryWise.xlsx!$B$2:$E$89,4,)</f>
        <v>17-Oct-2023</v>
      </c>
    </row>
    <row r="57" spans="1:23" x14ac:dyDescent="0.3">
      <c r="A57" s="10">
        <v>56</v>
      </c>
      <c r="B57" s="5" t="s">
        <v>270</v>
      </c>
      <c r="C57" s="5" t="s">
        <v>212</v>
      </c>
      <c r="D57" s="5" t="s">
        <v>213</v>
      </c>
      <c r="E57" s="5" t="s">
        <v>26</v>
      </c>
      <c r="F57" s="5" t="s">
        <v>271</v>
      </c>
      <c r="G57" s="5" t="s">
        <v>172</v>
      </c>
      <c r="H57" s="11">
        <v>6600</v>
      </c>
      <c r="I57" s="11">
        <v>0</v>
      </c>
      <c r="J57" s="11">
        <v>792</v>
      </c>
      <c r="K57" s="11">
        <v>7392</v>
      </c>
      <c r="L57" s="5" t="s">
        <v>272</v>
      </c>
      <c r="M57" s="5" t="s">
        <v>273</v>
      </c>
      <c r="N57" s="12">
        <v>917058047254</v>
      </c>
      <c r="O57" s="3">
        <v>6300</v>
      </c>
      <c r="P57" s="3">
        <v>0</v>
      </c>
      <c r="Q57" s="3">
        <v>157.5</v>
      </c>
      <c r="R57" s="3">
        <f t="shared" si="0"/>
        <v>157.5</v>
      </c>
      <c r="S57" s="8">
        <v>0</v>
      </c>
      <c r="T57" s="3">
        <f t="shared" si="1"/>
        <v>315</v>
      </c>
      <c r="U57" s="3">
        <f t="shared" si="2"/>
        <v>6615</v>
      </c>
      <c r="V57" s="2" t="str">
        <f>VLOOKUP(B57:B144,[1]SalesSummeryWise.xlsx!$B$2:$C$89,2,)</f>
        <v>SHPL/23-24/02883</v>
      </c>
      <c r="W57" s="4" t="str">
        <f>VLOOKUP(B57:B144,[1]SalesSummeryWise.xlsx!$B$2:$E$89,4,)</f>
        <v>17-Oct-2023</v>
      </c>
    </row>
    <row r="58" spans="1:23" x14ac:dyDescent="0.3">
      <c r="A58" s="7">
        <v>57</v>
      </c>
      <c r="B58" s="2" t="s">
        <v>274</v>
      </c>
      <c r="C58" s="2" t="s">
        <v>275</v>
      </c>
      <c r="D58" s="2" t="s">
        <v>204</v>
      </c>
      <c r="E58" s="2" t="s">
        <v>26</v>
      </c>
      <c r="F58" s="2" t="s">
        <v>276</v>
      </c>
      <c r="G58" s="2" t="s">
        <v>206</v>
      </c>
      <c r="H58" s="8">
        <v>8950</v>
      </c>
      <c r="I58" s="8">
        <v>320</v>
      </c>
      <c r="J58" s="8">
        <v>1112.4000000000001</v>
      </c>
      <c r="K58" s="8">
        <v>10382.4</v>
      </c>
      <c r="L58" s="2" t="s">
        <v>141</v>
      </c>
      <c r="M58" s="2" t="s">
        <v>142</v>
      </c>
      <c r="N58" s="9">
        <v>919324823997</v>
      </c>
      <c r="O58" s="3">
        <v>5020</v>
      </c>
      <c r="P58" s="3">
        <v>320</v>
      </c>
      <c r="Q58" s="3">
        <v>133.5</v>
      </c>
      <c r="R58" s="3">
        <f t="shared" si="0"/>
        <v>133.5</v>
      </c>
      <c r="S58" s="8">
        <v>0</v>
      </c>
      <c r="T58" s="3">
        <f t="shared" si="1"/>
        <v>267</v>
      </c>
      <c r="U58" s="3">
        <f t="shared" si="2"/>
        <v>5607</v>
      </c>
      <c r="V58" s="2" t="str">
        <f>VLOOKUP(B58:B145,[1]SalesSummeryWise.xlsx!$B$2:$C$89,2,)</f>
        <v>SHPL/23-24/02967</v>
      </c>
      <c r="W58" s="4" t="str">
        <f>VLOOKUP(B58:B145,[1]SalesSummeryWise.xlsx!$B$2:$E$89,4,)</f>
        <v>17-Oct-2023</v>
      </c>
    </row>
    <row r="59" spans="1:23" x14ac:dyDescent="0.3">
      <c r="A59" s="10">
        <v>58</v>
      </c>
      <c r="B59" s="5" t="s">
        <v>277</v>
      </c>
      <c r="C59" s="5" t="s">
        <v>278</v>
      </c>
      <c r="D59" s="5" t="s">
        <v>279</v>
      </c>
      <c r="E59" s="5" t="s">
        <v>26</v>
      </c>
      <c r="F59" s="5" t="s">
        <v>280</v>
      </c>
      <c r="G59" s="5" t="s">
        <v>35</v>
      </c>
      <c r="H59" s="11">
        <v>10959</v>
      </c>
      <c r="I59" s="11">
        <v>365</v>
      </c>
      <c r="J59" s="11">
        <v>1358.88</v>
      </c>
      <c r="K59" s="11">
        <v>12682.88</v>
      </c>
      <c r="L59" s="5" t="s">
        <v>42</v>
      </c>
      <c r="M59" s="5" t="s">
        <v>43</v>
      </c>
      <c r="N59" s="12">
        <v>917875003017</v>
      </c>
      <c r="O59" s="3">
        <v>4800</v>
      </c>
      <c r="P59" s="3">
        <v>365</v>
      </c>
      <c r="Q59" s="3">
        <v>129.12</v>
      </c>
      <c r="R59" s="3">
        <f t="shared" si="0"/>
        <v>129.12</v>
      </c>
      <c r="S59" s="8">
        <v>0</v>
      </c>
      <c r="T59" s="3">
        <f t="shared" si="1"/>
        <v>258.24</v>
      </c>
      <c r="U59" s="3">
        <f t="shared" si="2"/>
        <v>5423.24</v>
      </c>
      <c r="V59" s="2" t="str">
        <f>VLOOKUP(B59:B146,[1]SalesSummeryWise.xlsx!$B$2:$C$89,2,)</f>
        <v>SHPL/23-24/02965</v>
      </c>
      <c r="W59" s="4" t="str">
        <f>VLOOKUP(B59:B146,[1]SalesSummeryWise.xlsx!$B$2:$E$89,4,)</f>
        <v>17-Oct-2023</v>
      </c>
    </row>
    <row r="60" spans="1:23" x14ac:dyDescent="0.3">
      <c r="A60" s="7">
        <v>59</v>
      </c>
      <c r="B60" s="2" t="s">
        <v>281</v>
      </c>
      <c r="C60" s="2" t="s">
        <v>282</v>
      </c>
      <c r="D60" s="2" t="s">
        <v>40</v>
      </c>
      <c r="E60" s="2" t="s">
        <v>26</v>
      </c>
      <c r="F60" s="2" t="s">
        <v>283</v>
      </c>
      <c r="G60" s="2" t="s">
        <v>35</v>
      </c>
      <c r="H60" s="8">
        <v>11850</v>
      </c>
      <c r="I60" s="8">
        <v>320</v>
      </c>
      <c r="J60" s="8">
        <v>1460.4</v>
      </c>
      <c r="K60" s="8">
        <v>13630.4</v>
      </c>
      <c r="L60" s="2" t="s">
        <v>63</v>
      </c>
      <c r="M60" s="2" t="s">
        <v>64</v>
      </c>
      <c r="N60" s="9">
        <v>918530117436</v>
      </c>
      <c r="O60" s="3">
        <v>5840</v>
      </c>
      <c r="P60" s="3">
        <v>320</v>
      </c>
      <c r="Q60" s="3">
        <v>154</v>
      </c>
      <c r="R60" s="3">
        <f t="shared" si="0"/>
        <v>154</v>
      </c>
      <c r="S60" s="8">
        <v>0</v>
      </c>
      <c r="T60" s="3">
        <f t="shared" si="1"/>
        <v>308</v>
      </c>
      <c r="U60" s="3">
        <f t="shared" si="2"/>
        <v>6468</v>
      </c>
      <c r="V60" s="2" t="str">
        <f>VLOOKUP(B60:B147,[1]SalesSummeryWise.xlsx!$B$2:$C$89,2,)</f>
        <v>SHPL/23-24/02935</v>
      </c>
      <c r="W60" s="4" t="str">
        <f>VLOOKUP(B60:B147,[1]SalesSummeryWise.xlsx!$B$2:$E$89,4,)</f>
        <v>17-Oct-2023</v>
      </c>
    </row>
    <row r="61" spans="1:23" x14ac:dyDescent="0.3">
      <c r="A61" s="10">
        <v>60</v>
      </c>
      <c r="B61" s="5" t="s">
        <v>284</v>
      </c>
      <c r="C61" s="5" t="s">
        <v>212</v>
      </c>
      <c r="D61" s="5" t="s">
        <v>213</v>
      </c>
      <c r="E61" s="5" t="s">
        <v>26</v>
      </c>
      <c r="F61" s="5" t="s">
        <v>285</v>
      </c>
      <c r="G61" s="5" t="s">
        <v>172</v>
      </c>
      <c r="H61" s="11">
        <v>8540</v>
      </c>
      <c r="I61" s="11">
        <v>0</v>
      </c>
      <c r="J61" s="11">
        <v>1024.8</v>
      </c>
      <c r="K61" s="11">
        <v>9564.7999999999993</v>
      </c>
      <c r="L61" s="5" t="s">
        <v>68</v>
      </c>
      <c r="M61" s="5" t="s">
        <v>69</v>
      </c>
      <c r="N61" s="12">
        <v>918080307748</v>
      </c>
      <c r="O61" s="3">
        <v>7944</v>
      </c>
      <c r="P61" s="3">
        <v>0</v>
      </c>
      <c r="Q61" s="3">
        <v>198.6</v>
      </c>
      <c r="R61" s="3">
        <f t="shared" si="0"/>
        <v>198.6</v>
      </c>
      <c r="S61" s="8">
        <v>0</v>
      </c>
      <c r="T61" s="3">
        <f t="shared" si="1"/>
        <v>397.2</v>
      </c>
      <c r="U61" s="3">
        <f t="shared" si="2"/>
        <v>8341.2000000000007</v>
      </c>
      <c r="V61" s="2" t="str">
        <f>VLOOKUP(B61:B148,[1]SalesSummeryWise.xlsx!$B$2:$C$89,2,)</f>
        <v>SHPL/23-24/03029</v>
      </c>
      <c r="W61" s="4" t="str">
        <f>VLOOKUP(B61:B148,[1]SalesSummeryWise.xlsx!$B$2:$E$89,4,)</f>
        <v>18-Oct-2023</v>
      </c>
    </row>
    <row r="62" spans="1:23" x14ac:dyDescent="0.3">
      <c r="A62" s="7">
        <v>61</v>
      </c>
      <c r="B62" s="2" t="s">
        <v>286</v>
      </c>
      <c r="C62" s="2" t="s">
        <v>287</v>
      </c>
      <c r="D62" s="2" t="s">
        <v>288</v>
      </c>
      <c r="E62" s="2" t="s">
        <v>26</v>
      </c>
      <c r="F62" s="2" t="s">
        <v>289</v>
      </c>
      <c r="G62" s="2" t="s">
        <v>290</v>
      </c>
      <c r="H62" s="8">
        <v>5420.19</v>
      </c>
      <c r="I62" s="8">
        <v>640</v>
      </c>
      <c r="J62" s="8">
        <v>727.22</v>
      </c>
      <c r="K62" s="8">
        <v>6787.41</v>
      </c>
      <c r="L62" s="2" t="s">
        <v>194</v>
      </c>
      <c r="M62" s="2" t="s">
        <v>195</v>
      </c>
      <c r="N62" s="9">
        <v>919284132667</v>
      </c>
      <c r="O62" s="3">
        <v>5284</v>
      </c>
      <c r="P62" s="3">
        <v>730</v>
      </c>
      <c r="Q62" s="3">
        <v>150.35</v>
      </c>
      <c r="R62" s="3">
        <f t="shared" si="0"/>
        <v>150.35</v>
      </c>
      <c r="S62" s="8">
        <v>0</v>
      </c>
      <c r="T62" s="3">
        <f t="shared" si="1"/>
        <v>300.7</v>
      </c>
      <c r="U62" s="3">
        <f t="shared" si="2"/>
        <v>6314.7</v>
      </c>
      <c r="V62" s="2" t="str">
        <f>VLOOKUP(B62:B149,[1]SalesSummeryWise.xlsx!$B$2:$C$89,2,)</f>
        <v>SHPL/23-24/02948</v>
      </c>
      <c r="W62" s="4" t="str">
        <f>VLOOKUP(B62:B149,[1]SalesSummeryWise.xlsx!$B$2:$E$89,4,)</f>
        <v>18-Oct-2023</v>
      </c>
    </row>
    <row r="63" spans="1:23" x14ac:dyDescent="0.3">
      <c r="A63" s="10">
        <v>62</v>
      </c>
      <c r="B63" s="5" t="s">
        <v>291</v>
      </c>
      <c r="C63" s="5" t="s">
        <v>292</v>
      </c>
      <c r="D63" s="5" t="s">
        <v>293</v>
      </c>
      <c r="E63" s="5" t="s">
        <v>26</v>
      </c>
      <c r="F63" s="5" t="s">
        <v>294</v>
      </c>
      <c r="G63" s="5" t="s">
        <v>35</v>
      </c>
      <c r="H63" s="11">
        <v>7730</v>
      </c>
      <c r="I63" s="11">
        <v>640</v>
      </c>
      <c r="J63" s="11">
        <v>1004.4</v>
      </c>
      <c r="K63" s="11">
        <v>9374.4</v>
      </c>
      <c r="L63" s="5" t="s">
        <v>295</v>
      </c>
      <c r="M63" s="5" t="s">
        <v>296</v>
      </c>
      <c r="N63" s="12">
        <v>919420028077</v>
      </c>
      <c r="O63" s="3">
        <v>5396</v>
      </c>
      <c r="P63" s="3">
        <v>640</v>
      </c>
      <c r="Q63" s="3">
        <v>150.9</v>
      </c>
      <c r="R63" s="3">
        <f t="shared" si="0"/>
        <v>150.9</v>
      </c>
      <c r="S63" s="8">
        <v>0</v>
      </c>
      <c r="T63" s="3">
        <f t="shared" si="1"/>
        <v>301.8</v>
      </c>
      <c r="U63" s="3">
        <f t="shared" si="2"/>
        <v>6337.8</v>
      </c>
      <c r="V63" s="2" t="str">
        <f>VLOOKUP(B63:B150,[1]SalesSummeryWise.xlsx!$B$2:$C$89,2,)</f>
        <v>SHPL/23-24/02993</v>
      </c>
      <c r="W63" s="4" t="str">
        <f>VLOOKUP(B63:B150,[1]SalesSummeryWise.xlsx!$B$2:$E$89,4,)</f>
        <v>18-Oct-2023</v>
      </c>
    </row>
    <row r="64" spans="1:23" x14ac:dyDescent="0.3">
      <c r="A64" s="7">
        <v>63</v>
      </c>
      <c r="B64" s="2" t="s">
        <v>297</v>
      </c>
      <c r="C64" s="2" t="s">
        <v>121</v>
      </c>
      <c r="D64" s="2" t="s">
        <v>122</v>
      </c>
      <c r="E64" s="2" t="s">
        <v>26</v>
      </c>
      <c r="F64" s="2" t="s">
        <v>298</v>
      </c>
      <c r="G64" s="2" t="s">
        <v>124</v>
      </c>
      <c r="H64" s="8">
        <v>11250</v>
      </c>
      <c r="I64" s="8">
        <v>730</v>
      </c>
      <c r="J64" s="8">
        <v>1437.6</v>
      </c>
      <c r="K64" s="8">
        <v>13417.6</v>
      </c>
      <c r="L64" s="2" t="s">
        <v>272</v>
      </c>
      <c r="M64" s="2" t="s">
        <v>273</v>
      </c>
      <c r="N64" s="9">
        <v>917058047254</v>
      </c>
      <c r="O64" s="3">
        <v>7940</v>
      </c>
      <c r="P64" s="3">
        <v>730</v>
      </c>
      <c r="Q64" s="3">
        <v>216.75</v>
      </c>
      <c r="R64" s="3">
        <f t="shared" si="0"/>
        <v>216.75</v>
      </c>
      <c r="S64" s="8">
        <v>0</v>
      </c>
      <c r="T64" s="3">
        <f t="shared" si="1"/>
        <v>433.5</v>
      </c>
      <c r="U64" s="3">
        <f t="shared" si="2"/>
        <v>9103.5</v>
      </c>
      <c r="V64" s="2" t="str">
        <f>VLOOKUP(B64:B151,[1]SalesSummeryWise.xlsx!$B$2:$C$89,2,)</f>
        <v>SHPL/23-24/02970</v>
      </c>
      <c r="W64" s="4" t="str">
        <f>VLOOKUP(B64:B151,[1]SalesSummeryWise.xlsx!$B$2:$E$89,4,)</f>
        <v>18-Oct-2023</v>
      </c>
    </row>
    <row r="65" spans="1:23" x14ac:dyDescent="0.3">
      <c r="A65" s="10">
        <v>64</v>
      </c>
      <c r="B65" s="5" t="s">
        <v>299</v>
      </c>
      <c r="C65" s="5" t="s">
        <v>121</v>
      </c>
      <c r="D65" s="5" t="s">
        <v>122</v>
      </c>
      <c r="E65" s="5" t="s">
        <v>26</v>
      </c>
      <c r="F65" s="5" t="s">
        <v>300</v>
      </c>
      <c r="G65" s="5" t="s">
        <v>124</v>
      </c>
      <c r="H65" s="11">
        <v>11250</v>
      </c>
      <c r="I65" s="11">
        <v>800</v>
      </c>
      <c r="J65" s="11">
        <v>1446</v>
      </c>
      <c r="K65" s="11">
        <v>13496</v>
      </c>
      <c r="L65" s="5" t="s">
        <v>52</v>
      </c>
      <c r="M65" s="5" t="s">
        <v>301</v>
      </c>
      <c r="N65" s="12">
        <v>917083484616</v>
      </c>
      <c r="O65" s="3">
        <v>8240</v>
      </c>
      <c r="P65" s="3">
        <v>800</v>
      </c>
      <c r="Q65" s="3">
        <v>226</v>
      </c>
      <c r="R65" s="3">
        <f t="shared" si="0"/>
        <v>226</v>
      </c>
      <c r="S65" s="8">
        <v>0</v>
      </c>
      <c r="T65" s="3">
        <f t="shared" si="1"/>
        <v>452</v>
      </c>
      <c r="U65" s="3">
        <f t="shared" si="2"/>
        <v>9492</v>
      </c>
      <c r="V65" s="2" t="str">
        <f>VLOOKUP(B65:B152,[1]SalesSummeryWise.xlsx!$B$2:$C$89,2,)</f>
        <v>SHPL/23-24/02951</v>
      </c>
      <c r="W65" s="4" t="str">
        <f>VLOOKUP(B65:B152,[1]SalesSummeryWise.xlsx!$B$2:$E$89,4,)</f>
        <v>18-Oct-2023</v>
      </c>
    </row>
    <row r="66" spans="1:23" x14ac:dyDescent="0.3">
      <c r="A66" s="7">
        <v>65</v>
      </c>
      <c r="B66" s="2" t="s">
        <v>302</v>
      </c>
      <c r="C66" s="2" t="s">
        <v>121</v>
      </c>
      <c r="D66" s="2" t="s">
        <v>122</v>
      </c>
      <c r="E66" s="2" t="s">
        <v>26</v>
      </c>
      <c r="F66" s="2" t="s">
        <v>303</v>
      </c>
      <c r="G66" s="2" t="s">
        <v>124</v>
      </c>
      <c r="H66" s="8">
        <v>11250</v>
      </c>
      <c r="I66" s="8">
        <v>730</v>
      </c>
      <c r="J66" s="8">
        <v>1437.6</v>
      </c>
      <c r="K66" s="8">
        <v>13417.6</v>
      </c>
      <c r="L66" s="2" t="s">
        <v>186</v>
      </c>
      <c r="M66" s="2" t="s">
        <v>187</v>
      </c>
      <c r="N66" s="9">
        <v>917757945685</v>
      </c>
      <c r="O66" s="3">
        <v>8020</v>
      </c>
      <c r="P66" s="3">
        <v>730</v>
      </c>
      <c r="Q66" s="3">
        <v>218.75</v>
      </c>
      <c r="R66" s="3">
        <f t="shared" si="0"/>
        <v>218.75</v>
      </c>
      <c r="S66" s="8">
        <v>0</v>
      </c>
      <c r="T66" s="3">
        <f t="shared" si="1"/>
        <v>437.5</v>
      </c>
      <c r="U66" s="3">
        <f t="shared" si="2"/>
        <v>9187.5</v>
      </c>
      <c r="V66" s="2" t="str">
        <f>VLOOKUP(B66:B153,[1]SalesSummeryWise.xlsx!$B$2:$C$89,2,)</f>
        <v>SHPL/23-24/02936</v>
      </c>
      <c r="W66" s="4" t="str">
        <f>VLOOKUP(B66:B153,[1]SalesSummeryWise.xlsx!$B$2:$E$89,4,)</f>
        <v>18-Oct-2023</v>
      </c>
    </row>
    <row r="67" spans="1:23" x14ac:dyDescent="0.3">
      <c r="A67" s="10">
        <v>66</v>
      </c>
      <c r="B67" s="5" t="s">
        <v>304</v>
      </c>
      <c r="C67" s="5" t="s">
        <v>305</v>
      </c>
      <c r="D67" s="5" t="s">
        <v>267</v>
      </c>
      <c r="E67" s="5" t="s">
        <v>26</v>
      </c>
      <c r="F67" s="5" t="s">
        <v>268</v>
      </c>
      <c r="G67" s="5" t="s">
        <v>269</v>
      </c>
      <c r="H67" s="11">
        <v>4506</v>
      </c>
      <c r="I67" s="11">
        <v>0</v>
      </c>
      <c r="J67" s="11">
        <v>540.72</v>
      </c>
      <c r="K67" s="11">
        <v>5046.72</v>
      </c>
      <c r="L67" s="5" t="s">
        <v>225</v>
      </c>
      <c r="M67" s="5" t="s">
        <v>226</v>
      </c>
      <c r="N67" s="12">
        <v>919325119866</v>
      </c>
      <c r="O67" s="3">
        <v>3241</v>
      </c>
      <c r="P67" s="3">
        <v>0</v>
      </c>
      <c r="Q67" s="3">
        <v>81.03</v>
      </c>
      <c r="R67" s="3">
        <f t="shared" ref="R67:R89" si="3">Q67</f>
        <v>81.03</v>
      </c>
      <c r="S67" s="8">
        <v>0</v>
      </c>
      <c r="T67" s="3">
        <f t="shared" ref="T67:T89" si="4">Q67+R67</f>
        <v>162.06</v>
      </c>
      <c r="U67" s="3">
        <f t="shared" ref="U67:U89" si="5">O67+P67+T67</f>
        <v>3403.06</v>
      </c>
      <c r="V67" s="2" t="str">
        <f>VLOOKUP(B67:B154,[1]SalesSummeryWise.xlsx!$B$2:$C$89,2,)</f>
        <v>SHPL/23-24/02937</v>
      </c>
      <c r="W67" s="4" t="str">
        <f>VLOOKUP(B67:B154,[1]SalesSummeryWise.xlsx!$B$2:$E$89,4,)</f>
        <v>18-Oct-2023</v>
      </c>
    </row>
    <row r="68" spans="1:23" x14ac:dyDescent="0.3">
      <c r="A68" s="7">
        <v>67</v>
      </c>
      <c r="B68" s="2" t="s">
        <v>306</v>
      </c>
      <c r="C68" s="2" t="s">
        <v>307</v>
      </c>
      <c r="D68" s="2" t="s">
        <v>204</v>
      </c>
      <c r="E68" s="2" t="s">
        <v>26</v>
      </c>
      <c r="F68" s="2" t="s">
        <v>276</v>
      </c>
      <c r="G68" s="2" t="s">
        <v>206</v>
      </c>
      <c r="H68" s="8">
        <v>8950</v>
      </c>
      <c r="I68" s="8">
        <v>365</v>
      </c>
      <c r="J68" s="8">
        <v>1117.8</v>
      </c>
      <c r="K68" s="8">
        <v>10432.799999999999</v>
      </c>
      <c r="L68" s="2" t="s">
        <v>63</v>
      </c>
      <c r="M68" s="2" t="s">
        <v>64</v>
      </c>
      <c r="N68" s="9">
        <v>918530117436</v>
      </c>
      <c r="O68" s="3">
        <v>5540</v>
      </c>
      <c r="P68" s="3">
        <v>365</v>
      </c>
      <c r="Q68" s="3">
        <v>147.62</v>
      </c>
      <c r="R68" s="3">
        <f t="shared" si="3"/>
        <v>147.62</v>
      </c>
      <c r="S68" s="8">
        <v>0</v>
      </c>
      <c r="T68" s="3">
        <f t="shared" si="4"/>
        <v>295.24</v>
      </c>
      <c r="U68" s="3">
        <f t="shared" si="5"/>
        <v>6200.24</v>
      </c>
      <c r="V68" s="2" t="str">
        <f>VLOOKUP(B68:B155,[1]SalesSummeryWise.xlsx!$B$2:$C$89,2,)</f>
        <v>SHPL/23-24/02934</v>
      </c>
      <c r="W68" s="4" t="str">
        <f>VLOOKUP(B68:B155,[1]SalesSummeryWise.xlsx!$B$2:$E$89,4,)</f>
        <v>18-Oct-2023</v>
      </c>
    </row>
    <row r="69" spans="1:23" x14ac:dyDescent="0.3">
      <c r="A69" s="10">
        <v>68</v>
      </c>
      <c r="B69" s="5" t="s">
        <v>308</v>
      </c>
      <c r="C69" s="5" t="s">
        <v>309</v>
      </c>
      <c r="D69" s="5" t="s">
        <v>204</v>
      </c>
      <c r="E69" s="5" t="s">
        <v>26</v>
      </c>
      <c r="F69" s="5" t="s">
        <v>217</v>
      </c>
      <c r="G69" s="5" t="s">
        <v>206</v>
      </c>
      <c r="H69" s="11">
        <v>5450</v>
      </c>
      <c r="I69" s="11">
        <v>320</v>
      </c>
      <c r="J69" s="11">
        <v>692.4</v>
      </c>
      <c r="K69" s="11">
        <v>6462.4</v>
      </c>
      <c r="L69" s="5" t="s">
        <v>141</v>
      </c>
      <c r="M69" s="5" t="s">
        <v>142</v>
      </c>
      <c r="N69" s="12">
        <v>919324823997</v>
      </c>
      <c r="O69" s="3">
        <v>3718</v>
      </c>
      <c r="P69" s="3">
        <v>320</v>
      </c>
      <c r="Q69" s="3">
        <v>100.95</v>
      </c>
      <c r="R69" s="3">
        <f t="shared" si="3"/>
        <v>100.95</v>
      </c>
      <c r="S69" s="8">
        <v>0</v>
      </c>
      <c r="T69" s="3">
        <f t="shared" si="4"/>
        <v>201.9</v>
      </c>
      <c r="U69" s="3">
        <f t="shared" si="5"/>
        <v>4239.8999999999996</v>
      </c>
      <c r="V69" s="2" t="str">
        <f>VLOOKUP(B69:B156,[1]SalesSummeryWise.xlsx!$B$2:$C$89,2,)</f>
        <v>SHPL/23-24/02966</v>
      </c>
      <c r="W69" s="4" t="str">
        <f>VLOOKUP(B69:B156,[1]SalesSummeryWise.xlsx!$B$2:$E$89,4,)</f>
        <v>18-Oct-2023</v>
      </c>
    </row>
    <row r="70" spans="1:23" x14ac:dyDescent="0.3">
      <c r="A70" s="7">
        <v>69</v>
      </c>
      <c r="B70" s="14" t="s">
        <v>310</v>
      </c>
      <c r="C70" s="2" t="s">
        <v>311</v>
      </c>
      <c r="D70" s="2" t="s">
        <v>312</v>
      </c>
      <c r="E70" s="2" t="s">
        <v>26</v>
      </c>
      <c r="F70" s="2" t="s">
        <v>313</v>
      </c>
      <c r="G70" s="2" t="s">
        <v>314</v>
      </c>
      <c r="H70" s="8">
        <v>9255</v>
      </c>
      <c r="I70" s="8">
        <v>800</v>
      </c>
      <c r="J70" s="8">
        <v>1206.5999999999999</v>
      </c>
      <c r="K70" s="8">
        <v>11261.6</v>
      </c>
      <c r="L70" s="2" t="s">
        <v>315</v>
      </c>
      <c r="M70" s="2" t="s">
        <v>174</v>
      </c>
      <c r="N70" s="9">
        <v>919890441656</v>
      </c>
      <c r="O70" s="3">
        <v>9300</v>
      </c>
      <c r="P70" s="3">
        <v>800</v>
      </c>
      <c r="Q70" s="3">
        <v>252.5</v>
      </c>
      <c r="R70" s="3">
        <f t="shared" si="3"/>
        <v>252.5</v>
      </c>
      <c r="S70" s="8">
        <v>0</v>
      </c>
      <c r="T70" s="3">
        <f t="shared" si="4"/>
        <v>505</v>
      </c>
      <c r="U70" s="3">
        <f t="shared" si="5"/>
        <v>10605</v>
      </c>
      <c r="V70" s="2" t="str">
        <f>VLOOKUP(B70:B157,[1]SalesSummeryWise.xlsx!$B$2:$C$89,2,)</f>
        <v>SHPL/23-24/02980</v>
      </c>
      <c r="W70" s="4" t="str">
        <f>VLOOKUP(B70:B157,[1]SalesSummeryWise.xlsx!$B$2:$E$89,4,)</f>
        <v>18-Oct-2023</v>
      </c>
    </row>
    <row r="71" spans="1:23" x14ac:dyDescent="0.3">
      <c r="A71" s="10">
        <v>70</v>
      </c>
      <c r="B71" s="5" t="s">
        <v>316</v>
      </c>
      <c r="C71" s="5" t="s">
        <v>317</v>
      </c>
      <c r="D71" s="5" t="s">
        <v>318</v>
      </c>
      <c r="E71" s="5" t="s">
        <v>26</v>
      </c>
      <c r="F71" s="5" t="s">
        <v>319</v>
      </c>
      <c r="G71" s="5" t="s">
        <v>172</v>
      </c>
      <c r="H71" s="11">
        <v>4950</v>
      </c>
      <c r="I71" s="11">
        <v>730</v>
      </c>
      <c r="J71" s="11">
        <v>681.6</v>
      </c>
      <c r="K71" s="11">
        <v>6361.6</v>
      </c>
      <c r="L71" s="5" t="s">
        <v>36</v>
      </c>
      <c r="M71" s="5" t="s">
        <v>37</v>
      </c>
      <c r="N71" s="12">
        <v>917559182779</v>
      </c>
      <c r="O71" s="3">
        <v>3550</v>
      </c>
      <c r="P71" s="3">
        <v>365</v>
      </c>
      <c r="Q71" s="3">
        <v>97.88</v>
      </c>
      <c r="R71" s="3">
        <f t="shared" si="3"/>
        <v>97.88</v>
      </c>
      <c r="S71" s="8">
        <v>0</v>
      </c>
      <c r="T71" s="3">
        <f t="shared" si="4"/>
        <v>195.76</v>
      </c>
      <c r="U71" s="3">
        <f t="shared" si="5"/>
        <v>4110.76</v>
      </c>
      <c r="V71" s="2" t="str">
        <f>VLOOKUP(B71:B158,[1]SalesSummeryWise.xlsx!$B$2:$C$89,2,)</f>
        <v>SHPL/23-24/03030</v>
      </c>
      <c r="W71" s="4" t="str">
        <f>VLOOKUP(B71:B158,[1]SalesSummeryWise.xlsx!$B$2:$E$89,4,)</f>
        <v>18-Oct-2023</v>
      </c>
    </row>
    <row r="72" spans="1:23" x14ac:dyDescent="0.3">
      <c r="A72" s="7">
        <v>71</v>
      </c>
      <c r="B72" s="2" t="s">
        <v>320</v>
      </c>
      <c r="C72" s="2" t="s">
        <v>321</v>
      </c>
      <c r="D72" s="2" t="s">
        <v>25</v>
      </c>
      <c r="E72" s="2" t="s">
        <v>26</v>
      </c>
      <c r="F72" s="2" t="s">
        <v>322</v>
      </c>
      <c r="G72" s="2" t="s">
        <v>323</v>
      </c>
      <c r="H72" s="8">
        <v>1800</v>
      </c>
      <c r="I72" s="8">
        <v>0</v>
      </c>
      <c r="J72" s="8">
        <v>216</v>
      </c>
      <c r="K72" s="8">
        <v>2016</v>
      </c>
      <c r="L72" s="2" t="s">
        <v>324</v>
      </c>
      <c r="M72" s="2" t="s">
        <v>325</v>
      </c>
      <c r="N72" s="9">
        <v>919561959559</v>
      </c>
      <c r="O72" s="3">
        <v>950</v>
      </c>
      <c r="P72" s="3">
        <v>0</v>
      </c>
      <c r="Q72" s="3">
        <v>23.75</v>
      </c>
      <c r="R72" s="3">
        <f t="shared" si="3"/>
        <v>23.75</v>
      </c>
      <c r="S72" s="8">
        <v>0</v>
      </c>
      <c r="T72" s="3">
        <f t="shared" si="4"/>
        <v>47.5</v>
      </c>
      <c r="U72" s="3">
        <f t="shared" si="5"/>
        <v>997.5</v>
      </c>
      <c r="V72" s="2" t="str">
        <f>VLOOKUP(B72:B159,[1]SalesSummeryWise.xlsx!$B$2:$C$89,2,)</f>
        <v>SHPL/23-24/02938</v>
      </c>
      <c r="W72" s="4" t="str">
        <f>VLOOKUP(B72:B159,[1]SalesSummeryWise.xlsx!$B$2:$E$89,4,)</f>
        <v>18-Oct-2023</v>
      </c>
    </row>
    <row r="73" spans="1:23" x14ac:dyDescent="0.3">
      <c r="A73" s="10">
        <v>72</v>
      </c>
      <c r="B73" s="6" t="s">
        <v>326</v>
      </c>
      <c r="C73" s="5" t="s">
        <v>327</v>
      </c>
      <c r="D73" s="5" t="s">
        <v>328</v>
      </c>
      <c r="E73" s="5" t="s">
        <v>26</v>
      </c>
      <c r="F73" s="5" t="s">
        <v>329</v>
      </c>
      <c r="G73" s="5" t="s">
        <v>167</v>
      </c>
      <c r="H73" s="11">
        <v>10000</v>
      </c>
      <c r="I73" s="11">
        <v>730</v>
      </c>
      <c r="J73" s="11">
        <v>1287.5999999999999</v>
      </c>
      <c r="K73" s="11">
        <v>12017.6</v>
      </c>
      <c r="L73" s="5" t="s">
        <v>113</v>
      </c>
      <c r="M73" s="5" t="s">
        <v>114</v>
      </c>
      <c r="N73" s="12">
        <v>919970141684</v>
      </c>
      <c r="O73" s="3">
        <v>5500</v>
      </c>
      <c r="P73" s="3">
        <v>365</v>
      </c>
      <c r="Q73" s="3">
        <v>146.62</v>
      </c>
      <c r="R73" s="3">
        <f t="shared" si="3"/>
        <v>146.62</v>
      </c>
      <c r="S73" s="8">
        <v>0</v>
      </c>
      <c r="T73" s="3">
        <f t="shared" si="4"/>
        <v>293.24</v>
      </c>
      <c r="U73" s="3">
        <f t="shared" si="5"/>
        <v>6158.24</v>
      </c>
      <c r="V73" s="2" t="str">
        <f>VLOOKUP(B73:B160,[1]SalesSummeryWise.xlsx!$B$2:$C$89,2,)</f>
        <v>SHPL/23-24/02977</v>
      </c>
      <c r="W73" s="4" t="str">
        <f>VLOOKUP(B73:B160,[1]SalesSummeryWise.xlsx!$B$2:$E$89,4,)</f>
        <v>18-Oct-2023</v>
      </c>
    </row>
    <row r="74" spans="1:23" x14ac:dyDescent="0.3">
      <c r="A74" s="7">
        <v>73</v>
      </c>
      <c r="B74" s="2" t="s">
        <v>330</v>
      </c>
      <c r="C74" s="2" t="s">
        <v>331</v>
      </c>
      <c r="D74" s="2" t="s">
        <v>332</v>
      </c>
      <c r="E74" s="2" t="s">
        <v>26</v>
      </c>
      <c r="F74" s="2" t="s">
        <v>333</v>
      </c>
      <c r="G74" s="2" t="s">
        <v>35</v>
      </c>
      <c r="H74" s="8">
        <v>16097</v>
      </c>
      <c r="I74" s="8">
        <v>0</v>
      </c>
      <c r="J74" s="8">
        <v>1931.64</v>
      </c>
      <c r="K74" s="8">
        <v>18028.64</v>
      </c>
      <c r="L74" s="2" t="s">
        <v>68</v>
      </c>
      <c r="M74" s="2" t="s">
        <v>69</v>
      </c>
      <c r="N74" s="9">
        <v>918080307748</v>
      </c>
      <c r="O74" s="3">
        <v>9846</v>
      </c>
      <c r="P74" s="3">
        <v>0</v>
      </c>
      <c r="Q74" s="3">
        <v>246.15</v>
      </c>
      <c r="R74" s="3">
        <f t="shared" si="3"/>
        <v>246.15</v>
      </c>
      <c r="S74" s="8">
        <v>0</v>
      </c>
      <c r="T74" s="3">
        <f t="shared" si="4"/>
        <v>492.3</v>
      </c>
      <c r="U74" s="3">
        <f t="shared" si="5"/>
        <v>10338.299999999999</v>
      </c>
      <c r="V74" s="2" t="str">
        <f>VLOOKUP(B74:B161,[1]SalesSummeryWise.xlsx!$B$2:$C$89,2,)</f>
        <v>SHPL/23-24/03028</v>
      </c>
      <c r="W74" s="4" t="str">
        <f>VLOOKUP(B74:B161,[1]SalesSummeryWise.xlsx!$B$2:$E$89,4,)</f>
        <v>19-Oct-2023</v>
      </c>
    </row>
    <row r="75" spans="1:23" x14ac:dyDescent="0.3">
      <c r="A75" s="10">
        <v>74</v>
      </c>
      <c r="B75" s="5" t="s">
        <v>334</v>
      </c>
      <c r="C75" s="5" t="s">
        <v>335</v>
      </c>
      <c r="D75" s="5" t="s">
        <v>204</v>
      </c>
      <c r="E75" s="5" t="s">
        <v>26</v>
      </c>
      <c r="F75" s="5" t="s">
        <v>336</v>
      </c>
      <c r="G75" s="5" t="s">
        <v>256</v>
      </c>
      <c r="H75" s="11">
        <v>6950</v>
      </c>
      <c r="I75" s="11">
        <v>730</v>
      </c>
      <c r="J75" s="11">
        <v>921.6</v>
      </c>
      <c r="K75" s="11">
        <v>8601.6</v>
      </c>
      <c r="L75" s="5" t="s">
        <v>151</v>
      </c>
      <c r="M75" s="5" t="s">
        <v>152</v>
      </c>
      <c r="N75" s="12">
        <v>917666426468</v>
      </c>
      <c r="O75" s="3">
        <v>5102</v>
      </c>
      <c r="P75" s="3">
        <v>730</v>
      </c>
      <c r="Q75" s="3">
        <v>145.80000000000001</v>
      </c>
      <c r="R75" s="3">
        <f t="shared" si="3"/>
        <v>145.80000000000001</v>
      </c>
      <c r="S75" s="8">
        <v>0</v>
      </c>
      <c r="T75" s="3">
        <f t="shared" si="4"/>
        <v>291.60000000000002</v>
      </c>
      <c r="U75" s="3">
        <f t="shared" si="5"/>
        <v>6123.6</v>
      </c>
      <c r="V75" s="2" t="str">
        <f>VLOOKUP(B75:B162,[1]SalesSummeryWise.xlsx!$B$2:$C$89,2,)</f>
        <v>SHPL/23-24/03026</v>
      </c>
      <c r="W75" s="4" t="str">
        <f>VLOOKUP(B75:B162,[1]SalesSummeryWise.xlsx!$B$2:$E$89,4,)</f>
        <v>19-Oct-2023</v>
      </c>
    </row>
    <row r="76" spans="1:23" x14ac:dyDescent="0.3">
      <c r="A76" s="7">
        <v>75</v>
      </c>
      <c r="B76" s="2" t="s">
        <v>337</v>
      </c>
      <c r="C76" s="2" t="s">
        <v>338</v>
      </c>
      <c r="D76" s="2" t="s">
        <v>192</v>
      </c>
      <c r="E76" s="2" t="s">
        <v>26</v>
      </c>
      <c r="F76" s="2" t="s">
        <v>339</v>
      </c>
      <c r="G76" s="2" t="s">
        <v>35</v>
      </c>
      <c r="H76" s="8">
        <v>10278</v>
      </c>
      <c r="I76" s="8">
        <v>730</v>
      </c>
      <c r="J76" s="8">
        <v>1320.96</v>
      </c>
      <c r="K76" s="8">
        <v>12328.96</v>
      </c>
      <c r="L76" s="2" t="s">
        <v>340</v>
      </c>
      <c r="M76" s="2" t="s">
        <v>242</v>
      </c>
      <c r="N76" s="9">
        <v>919960867186</v>
      </c>
      <c r="O76" s="3">
        <v>7580</v>
      </c>
      <c r="P76" s="3">
        <v>730</v>
      </c>
      <c r="Q76" s="3">
        <v>207.75</v>
      </c>
      <c r="R76" s="3">
        <f t="shared" si="3"/>
        <v>207.75</v>
      </c>
      <c r="S76" s="8">
        <v>0</v>
      </c>
      <c r="T76" s="3">
        <f t="shared" si="4"/>
        <v>415.5</v>
      </c>
      <c r="U76" s="3">
        <f t="shared" si="5"/>
        <v>8725.5</v>
      </c>
      <c r="V76" s="2" t="str">
        <f>VLOOKUP(B76:B163,[1]SalesSummeryWise.xlsx!$B$2:$C$89,2,)</f>
        <v>SHPL/23-24/03031</v>
      </c>
      <c r="W76" s="4" t="str">
        <f>VLOOKUP(B76:B163,[1]SalesSummeryWise.xlsx!$B$2:$E$89,4,)</f>
        <v>20-Oct-2023</v>
      </c>
    </row>
    <row r="77" spans="1:23" x14ac:dyDescent="0.3">
      <c r="A77" s="10">
        <v>76</v>
      </c>
      <c r="B77" s="5" t="s">
        <v>341</v>
      </c>
      <c r="C77" s="5" t="s">
        <v>342</v>
      </c>
      <c r="D77" s="5" t="s">
        <v>343</v>
      </c>
      <c r="E77" s="5" t="s">
        <v>26</v>
      </c>
      <c r="F77" s="5" t="s">
        <v>344</v>
      </c>
      <c r="G77" s="5" t="s">
        <v>35</v>
      </c>
      <c r="H77" s="11">
        <v>10350</v>
      </c>
      <c r="I77" s="11">
        <v>0</v>
      </c>
      <c r="J77" s="11">
        <v>1242</v>
      </c>
      <c r="K77" s="11">
        <v>11592</v>
      </c>
      <c r="L77" s="5" t="s">
        <v>345</v>
      </c>
      <c r="M77" s="5" t="s">
        <v>346</v>
      </c>
      <c r="N77" s="12">
        <v>917709853081</v>
      </c>
      <c r="O77" s="3">
        <v>6860</v>
      </c>
      <c r="P77" s="3">
        <v>0</v>
      </c>
      <c r="Q77" s="3">
        <v>171.5</v>
      </c>
      <c r="R77" s="3">
        <f t="shared" si="3"/>
        <v>171.5</v>
      </c>
      <c r="S77" s="8">
        <v>0</v>
      </c>
      <c r="T77" s="3">
        <f t="shared" si="4"/>
        <v>343</v>
      </c>
      <c r="U77" s="3">
        <f t="shared" si="5"/>
        <v>7203</v>
      </c>
      <c r="V77" s="2" t="str">
        <f>VLOOKUP(B77:B164,[1]SalesSummeryWise.xlsx!$B$2:$C$89,2,)</f>
        <v>SHPL/23-24/03007</v>
      </c>
      <c r="W77" s="4" t="str">
        <f>VLOOKUP(B77:B164,[1]SalesSummeryWise.xlsx!$B$2:$E$89,4,)</f>
        <v>20-Oct-2023</v>
      </c>
    </row>
    <row r="78" spans="1:23" x14ac:dyDescent="0.3">
      <c r="A78" s="7">
        <v>77</v>
      </c>
      <c r="B78" s="2" t="s">
        <v>347</v>
      </c>
      <c r="C78" s="2" t="s">
        <v>121</v>
      </c>
      <c r="D78" s="2" t="s">
        <v>122</v>
      </c>
      <c r="E78" s="2" t="s">
        <v>26</v>
      </c>
      <c r="F78" s="2" t="s">
        <v>348</v>
      </c>
      <c r="G78" s="2" t="s">
        <v>167</v>
      </c>
      <c r="H78" s="8">
        <v>10000</v>
      </c>
      <c r="I78" s="8">
        <v>365</v>
      </c>
      <c r="J78" s="8">
        <v>1243.8</v>
      </c>
      <c r="K78" s="8">
        <v>11608.8</v>
      </c>
      <c r="L78" s="2" t="s">
        <v>63</v>
      </c>
      <c r="M78" s="2" t="s">
        <v>64</v>
      </c>
      <c r="N78" s="9">
        <v>918530117436</v>
      </c>
      <c r="O78" s="3">
        <v>5360</v>
      </c>
      <c r="P78" s="3">
        <v>365</v>
      </c>
      <c r="Q78" s="3">
        <v>143.12</v>
      </c>
      <c r="R78" s="3">
        <f t="shared" si="3"/>
        <v>143.12</v>
      </c>
      <c r="S78" s="8">
        <v>0</v>
      </c>
      <c r="T78" s="3">
        <f t="shared" si="4"/>
        <v>286.24</v>
      </c>
      <c r="U78" s="3">
        <f t="shared" si="5"/>
        <v>6011.24</v>
      </c>
      <c r="V78" s="2" t="str">
        <f>VLOOKUP(B78:B165,[1]SalesSummeryWise.xlsx!$B$2:$C$89,2,)</f>
        <v>SHPL/23-24/03047</v>
      </c>
      <c r="W78" s="4" t="str">
        <f>VLOOKUP(B78:B165,[1]SalesSummeryWise.xlsx!$B$2:$E$89,4,)</f>
        <v>20-Oct-2023</v>
      </c>
    </row>
    <row r="79" spans="1:23" x14ac:dyDescent="0.3">
      <c r="A79" s="10">
        <v>78</v>
      </c>
      <c r="B79" s="5" t="s">
        <v>349</v>
      </c>
      <c r="C79" s="5" t="s">
        <v>350</v>
      </c>
      <c r="D79" s="5" t="s">
        <v>25</v>
      </c>
      <c r="E79" s="5" t="s">
        <v>26</v>
      </c>
      <c r="F79" s="5" t="s">
        <v>351</v>
      </c>
      <c r="G79" s="5" t="s">
        <v>28</v>
      </c>
      <c r="H79" s="11">
        <v>7950</v>
      </c>
      <c r="I79" s="11">
        <v>365</v>
      </c>
      <c r="J79" s="11">
        <v>997.8</v>
      </c>
      <c r="K79" s="11">
        <v>9312.7999999999993</v>
      </c>
      <c r="L79" s="5" t="s">
        <v>141</v>
      </c>
      <c r="M79" s="5" t="s">
        <v>142</v>
      </c>
      <c r="N79" s="12">
        <v>919324823997</v>
      </c>
      <c r="O79" s="3">
        <v>4990</v>
      </c>
      <c r="P79" s="3">
        <v>365</v>
      </c>
      <c r="Q79" s="3">
        <v>133.88</v>
      </c>
      <c r="R79" s="3">
        <f t="shared" si="3"/>
        <v>133.88</v>
      </c>
      <c r="S79" s="8">
        <v>0</v>
      </c>
      <c r="T79" s="3">
        <f t="shared" si="4"/>
        <v>267.76</v>
      </c>
      <c r="U79" s="3">
        <f t="shared" si="5"/>
        <v>5622.76</v>
      </c>
      <c r="V79" s="2" t="str">
        <f>VLOOKUP(B79:B166,[1]SalesSummeryWise.xlsx!$B$2:$C$89,2,)</f>
        <v>SHPL/23-24/03049</v>
      </c>
      <c r="W79" s="4" t="str">
        <f>VLOOKUP(B79:B166,[1]SalesSummeryWise.xlsx!$B$2:$E$89,4,)</f>
        <v>20-Oct-2023</v>
      </c>
    </row>
    <row r="80" spans="1:23" x14ac:dyDescent="0.3">
      <c r="A80" s="7">
        <v>79</v>
      </c>
      <c r="B80" s="2" t="s">
        <v>352</v>
      </c>
      <c r="C80" s="2" t="s">
        <v>353</v>
      </c>
      <c r="D80" s="2" t="s">
        <v>25</v>
      </c>
      <c r="E80" s="2" t="s">
        <v>26</v>
      </c>
      <c r="F80" s="2" t="s">
        <v>354</v>
      </c>
      <c r="G80" s="2" t="s">
        <v>28</v>
      </c>
      <c r="H80" s="8">
        <v>5450</v>
      </c>
      <c r="I80" s="8">
        <v>365</v>
      </c>
      <c r="J80" s="8">
        <v>697.8</v>
      </c>
      <c r="K80" s="8">
        <v>6512.8</v>
      </c>
      <c r="L80" s="2" t="s">
        <v>29</v>
      </c>
      <c r="M80" s="2" t="s">
        <v>133</v>
      </c>
      <c r="N80" s="9">
        <v>916361054714</v>
      </c>
      <c r="O80" s="3">
        <v>3550</v>
      </c>
      <c r="P80" s="3">
        <v>365</v>
      </c>
      <c r="Q80" s="3">
        <v>97.88</v>
      </c>
      <c r="R80" s="3">
        <f t="shared" si="3"/>
        <v>97.88</v>
      </c>
      <c r="S80" s="8">
        <v>0</v>
      </c>
      <c r="T80" s="3">
        <f t="shared" si="4"/>
        <v>195.76</v>
      </c>
      <c r="U80" s="3">
        <f t="shared" si="5"/>
        <v>4110.76</v>
      </c>
      <c r="V80" s="2" t="str">
        <f>VLOOKUP(B80:B167,[1]SalesSummeryWise.xlsx!$B$2:$C$89,2,)</f>
        <v>SHPL/23-24/03027</v>
      </c>
      <c r="W80" s="4" t="str">
        <f>VLOOKUP(B80:B167,[1]SalesSummeryWise.xlsx!$B$2:$E$89,4,)</f>
        <v>20-Oct-2023</v>
      </c>
    </row>
    <row r="81" spans="1:23" x14ac:dyDescent="0.3">
      <c r="A81" s="10">
        <v>80</v>
      </c>
      <c r="B81" s="5" t="s">
        <v>355</v>
      </c>
      <c r="C81" s="5" t="s">
        <v>356</v>
      </c>
      <c r="D81" s="5" t="s">
        <v>25</v>
      </c>
      <c r="E81" s="5" t="s">
        <v>26</v>
      </c>
      <c r="F81" s="5" t="s">
        <v>357</v>
      </c>
      <c r="G81" s="5" t="s">
        <v>28</v>
      </c>
      <c r="H81" s="11">
        <v>8450</v>
      </c>
      <c r="I81" s="11">
        <v>365</v>
      </c>
      <c r="J81" s="11">
        <v>1057.8</v>
      </c>
      <c r="K81" s="11">
        <v>9872.7999999999993</v>
      </c>
      <c r="L81" s="5" t="s">
        <v>125</v>
      </c>
      <c r="M81" s="5" t="s">
        <v>126</v>
      </c>
      <c r="N81" s="12">
        <v>917020265718</v>
      </c>
      <c r="O81" s="3">
        <v>5372.5</v>
      </c>
      <c r="P81" s="3">
        <v>365</v>
      </c>
      <c r="Q81" s="3">
        <v>143.44</v>
      </c>
      <c r="R81" s="3">
        <f t="shared" si="3"/>
        <v>143.44</v>
      </c>
      <c r="S81" s="8">
        <v>0</v>
      </c>
      <c r="T81" s="3">
        <f t="shared" si="4"/>
        <v>286.88</v>
      </c>
      <c r="U81" s="3">
        <f t="shared" si="5"/>
        <v>6024.38</v>
      </c>
      <c r="V81" s="2" t="str">
        <f>VLOOKUP(B81:B168,[1]SalesSummeryWise.xlsx!$B$2:$C$89,2,)</f>
        <v>SHPL/23-24/03050</v>
      </c>
      <c r="W81" s="4" t="str">
        <f>VLOOKUP(B81:B168,[1]SalesSummeryWise.xlsx!$B$2:$E$89,4,)</f>
        <v>20-Oct-2023</v>
      </c>
    </row>
    <row r="82" spans="1:23" x14ac:dyDescent="0.3">
      <c r="A82" s="7">
        <v>81</v>
      </c>
      <c r="B82" s="2" t="s">
        <v>358</v>
      </c>
      <c r="C82" s="2" t="s">
        <v>148</v>
      </c>
      <c r="D82" s="2" t="s">
        <v>149</v>
      </c>
      <c r="E82" s="2" t="s">
        <v>26</v>
      </c>
      <c r="F82" s="2" t="s">
        <v>359</v>
      </c>
      <c r="G82" s="2" t="s">
        <v>360</v>
      </c>
      <c r="H82" s="8">
        <v>7000</v>
      </c>
      <c r="I82" s="8">
        <v>615</v>
      </c>
      <c r="J82" s="8">
        <v>913.8</v>
      </c>
      <c r="K82" s="8">
        <v>8528.7999999999993</v>
      </c>
      <c r="L82" s="2" t="s">
        <v>118</v>
      </c>
      <c r="M82" s="2" t="s">
        <v>361</v>
      </c>
      <c r="N82" s="9">
        <v>919623148168</v>
      </c>
      <c r="O82" s="3">
        <v>5230</v>
      </c>
      <c r="P82" s="3">
        <v>615</v>
      </c>
      <c r="Q82" s="3">
        <v>146.12</v>
      </c>
      <c r="R82" s="3">
        <f t="shared" si="3"/>
        <v>146.12</v>
      </c>
      <c r="S82" s="8">
        <v>0</v>
      </c>
      <c r="T82" s="3">
        <f t="shared" si="4"/>
        <v>292.24</v>
      </c>
      <c r="U82" s="3">
        <f t="shared" si="5"/>
        <v>6137.24</v>
      </c>
      <c r="V82" s="2" t="str">
        <f>VLOOKUP(B82:B169,[1]SalesSummeryWise.xlsx!$B$2:$C$89,2,)</f>
        <v>SHPL/23-24/03042</v>
      </c>
      <c r="W82" s="4" t="str">
        <f>VLOOKUP(B82:B169,[1]SalesSummeryWise.xlsx!$B$2:$E$89,4,)</f>
        <v>22-Oct-2023</v>
      </c>
    </row>
    <row r="83" spans="1:23" x14ac:dyDescent="0.3">
      <c r="A83" s="10">
        <v>82</v>
      </c>
      <c r="B83" s="5" t="s">
        <v>362</v>
      </c>
      <c r="C83" s="5" t="s">
        <v>363</v>
      </c>
      <c r="D83" s="5" t="s">
        <v>25</v>
      </c>
      <c r="E83" s="5" t="s">
        <v>26</v>
      </c>
      <c r="F83" s="5" t="s">
        <v>364</v>
      </c>
      <c r="G83" s="5" t="s">
        <v>28</v>
      </c>
      <c r="H83" s="11">
        <v>5500</v>
      </c>
      <c r="I83" s="11">
        <v>570</v>
      </c>
      <c r="J83" s="11">
        <v>728.4</v>
      </c>
      <c r="K83" s="11">
        <v>6798.4</v>
      </c>
      <c r="L83" s="5" t="s">
        <v>163</v>
      </c>
      <c r="M83" s="5" t="s">
        <v>164</v>
      </c>
      <c r="N83" s="12">
        <v>919096763546</v>
      </c>
      <c r="O83" s="3">
        <v>3550</v>
      </c>
      <c r="P83" s="3">
        <v>570</v>
      </c>
      <c r="Q83" s="3">
        <v>103</v>
      </c>
      <c r="R83" s="3">
        <f t="shared" si="3"/>
        <v>103</v>
      </c>
      <c r="S83" s="8">
        <v>0</v>
      </c>
      <c r="T83" s="3">
        <f t="shared" si="4"/>
        <v>206</v>
      </c>
      <c r="U83" s="3">
        <f t="shared" si="5"/>
        <v>4326</v>
      </c>
      <c r="V83" s="2" t="str">
        <f>VLOOKUP(B83:B170,[1]SalesSummeryWise.xlsx!$B$2:$C$89,2,)</f>
        <v>SHPL/23-24/03036</v>
      </c>
      <c r="W83" s="4" t="str">
        <f>VLOOKUP(B83:B170,[1]SalesSummeryWise.xlsx!$B$2:$E$89,4,)</f>
        <v>23-Oct-2023</v>
      </c>
    </row>
    <row r="84" spans="1:23" x14ac:dyDescent="0.3">
      <c r="A84" s="7">
        <v>83</v>
      </c>
      <c r="B84" s="2" t="s">
        <v>365</v>
      </c>
      <c r="C84" s="2" t="s">
        <v>148</v>
      </c>
      <c r="D84" s="2" t="s">
        <v>149</v>
      </c>
      <c r="E84" s="2" t="s">
        <v>26</v>
      </c>
      <c r="F84" s="2" t="s">
        <v>366</v>
      </c>
      <c r="G84" s="2" t="s">
        <v>35</v>
      </c>
      <c r="H84" s="8">
        <v>13377</v>
      </c>
      <c r="I84" s="8">
        <v>425</v>
      </c>
      <c r="J84" s="8">
        <v>1656.24</v>
      </c>
      <c r="K84" s="8">
        <v>15458.24</v>
      </c>
      <c r="L84" s="2" t="s">
        <v>225</v>
      </c>
      <c r="M84" s="2" t="s">
        <v>367</v>
      </c>
      <c r="N84" s="9">
        <v>919325119866</v>
      </c>
      <c r="O84" s="3">
        <v>10408</v>
      </c>
      <c r="P84" s="3">
        <v>425</v>
      </c>
      <c r="Q84" s="3">
        <v>270.82</v>
      </c>
      <c r="R84" s="3">
        <f t="shared" si="3"/>
        <v>270.82</v>
      </c>
      <c r="S84" s="8">
        <v>0</v>
      </c>
      <c r="T84" s="3">
        <f t="shared" si="4"/>
        <v>541.64</v>
      </c>
      <c r="U84" s="3">
        <f t="shared" si="5"/>
        <v>11374.64</v>
      </c>
      <c r="V84" s="2" t="str">
        <f>VLOOKUP(B84:B171,[1]SalesSummeryWise.xlsx!$B$2:$C$89,2,)</f>
        <v>SHPL/23-24/03088</v>
      </c>
      <c r="W84" s="4" t="str">
        <f>VLOOKUP(B84:B171,[1]SalesSummeryWise.xlsx!$B$2:$E$89,4,)</f>
        <v>26-Oct-2023</v>
      </c>
    </row>
    <row r="85" spans="1:23" x14ac:dyDescent="0.3">
      <c r="A85" s="10">
        <v>84</v>
      </c>
      <c r="B85" s="5" t="s">
        <v>368</v>
      </c>
      <c r="C85" s="5" t="s">
        <v>369</v>
      </c>
      <c r="D85" s="5" t="s">
        <v>370</v>
      </c>
      <c r="E85" s="5" t="s">
        <v>26</v>
      </c>
      <c r="F85" s="5" t="s">
        <v>371</v>
      </c>
      <c r="G85" s="5" t="s">
        <v>179</v>
      </c>
      <c r="H85" s="11">
        <v>9000</v>
      </c>
      <c r="I85" s="11">
        <v>800</v>
      </c>
      <c r="J85" s="11">
        <v>1176</v>
      </c>
      <c r="K85" s="11">
        <v>10976</v>
      </c>
      <c r="L85" s="5" t="s">
        <v>372</v>
      </c>
      <c r="M85" s="5" t="s">
        <v>373</v>
      </c>
      <c r="N85" s="12">
        <v>918861493546</v>
      </c>
      <c r="O85" s="3">
        <v>8080</v>
      </c>
      <c r="P85" s="3">
        <v>800</v>
      </c>
      <c r="Q85" s="3">
        <v>222</v>
      </c>
      <c r="R85" s="3">
        <f t="shared" si="3"/>
        <v>222</v>
      </c>
      <c r="S85" s="8">
        <v>0</v>
      </c>
      <c r="T85" s="3">
        <f t="shared" si="4"/>
        <v>444</v>
      </c>
      <c r="U85" s="3">
        <f t="shared" si="5"/>
        <v>9324</v>
      </c>
      <c r="V85" s="2" t="str">
        <f>VLOOKUP(B85:B172,[1]SalesSummeryWise.xlsx!$B$2:$C$89,2,)</f>
        <v>SHPL/23-24/03166</v>
      </c>
      <c r="W85" s="4" t="str">
        <f>VLOOKUP(B85:B172,[1]SalesSummeryWise.xlsx!$B$2:$E$89,4,)</f>
        <v>31-Oct-2023</v>
      </c>
    </row>
    <row r="86" spans="1:23" x14ac:dyDescent="0.3">
      <c r="A86" s="7">
        <v>85</v>
      </c>
      <c r="B86" s="2" t="s">
        <v>374</v>
      </c>
      <c r="C86" s="2" t="s">
        <v>375</v>
      </c>
      <c r="D86" s="2" t="s">
        <v>376</v>
      </c>
      <c r="E86" s="2" t="s">
        <v>26</v>
      </c>
      <c r="F86" s="2" t="s">
        <v>377</v>
      </c>
      <c r="G86" s="2" t="s">
        <v>35</v>
      </c>
      <c r="H86" s="8">
        <v>24626</v>
      </c>
      <c r="I86" s="8">
        <v>1137</v>
      </c>
      <c r="J86" s="8">
        <v>3091.56</v>
      </c>
      <c r="K86" s="8">
        <v>28854.560000000001</v>
      </c>
      <c r="L86" s="2" t="s">
        <v>52</v>
      </c>
      <c r="M86" s="2" t="s">
        <v>301</v>
      </c>
      <c r="N86" s="9">
        <v>917083484616</v>
      </c>
      <c r="O86" s="3">
        <v>14660</v>
      </c>
      <c r="P86" s="3">
        <v>1137</v>
      </c>
      <c r="Q86" s="3">
        <v>394.92</v>
      </c>
      <c r="R86" s="3">
        <f t="shared" si="3"/>
        <v>394.92</v>
      </c>
      <c r="S86" s="8">
        <v>0</v>
      </c>
      <c r="T86" s="3">
        <f t="shared" si="4"/>
        <v>789.84</v>
      </c>
      <c r="U86" s="3">
        <f t="shared" si="5"/>
        <v>16586.84</v>
      </c>
      <c r="V86" s="2" t="str">
        <f>VLOOKUP(B86:B173,[1]SalesSummeryWise.xlsx!$B$2:$C$89,2,)</f>
        <v>SHPL/23-24/03189</v>
      </c>
      <c r="W86" s="4" t="str">
        <f>VLOOKUP(B86:B173,[1]SalesSummeryWise.xlsx!$B$2:$E$89,4,)</f>
        <v>31-Oct-2023</v>
      </c>
    </row>
    <row r="87" spans="1:23" x14ac:dyDescent="0.3">
      <c r="A87" s="10">
        <v>86</v>
      </c>
      <c r="B87" s="5" t="s">
        <v>378</v>
      </c>
      <c r="C87" s="5" t="s">
        <v>379</v>
      </c>
      <c r="D87" s="5" t="s">
        <v>40</v>
      </c>
      <c r="E87" s="5" t="s">
        <v>26</v>
      </c>
      <c r="F87" s="5" t="s">
        <v>380</v>
      </c>
      <c r="G87" s="5" t="s">
        <v>35</v>
      </c>
      <c r="H87" s="11">
        <v>24250</v>
      </c>
      <c r="I87" s="11">
        <v>640</v>
      </c>
      <c r="J87" s="11">
        <v>2986.8</v>
      </c>
      <c r="K87" s="11">
        <v>27876.799999999999</v>
      </c>
      <c r="L87" s="5" t="s">
        <v>186</v>
      </c>
      <c r="M87" s="5" t="s">
        <v>187</v>
      </c>
      <c r="N87" s="12">
        <v>917757945685</v>
      </c>
      <c r="O87" s="3">
        <v>12900</v>
      </c>
      <c r="P87" s="3">
        <v>640</v>
      </c>
      <c r="Q87" s="3">
        <v>338.5</v>
      </c>
      <c r="R87" s="3">
        <f t="shared" si="3"/>
        <v>338.5</v>
      </c>
      <c r="S87" s="8">
        <v>0</v>
      </c>
      <c r="T87" s="3">
        <f t="shared" si="4"/>
        <v>677</v>
      </c>
      <c r="U87" s="3">
        <f t="shared" si="5"/>
        <v>14217</v>
      </c>
      <c r="V87" s="2" t="str">
        <f>VLOOKUP(B87:B174,[1]SalesSummeryWise.xlsx!$B$2:$C$89,2,)</f>
        <v>SHPL/23-24/03188</v>
      </c>
      <c r="W87" s="4" t="str">
        <f>VLOOKUP(B87:B174,[1]SalesSummeryWise.xlsx!$B$2:$E$89,4,)</f>
        <v>31-Oct-2023</v>
      </c>
    </row>
    <row r="88" spans="1:23" x14ac:dyDescent="0.3">
      <c r="A88" s="7">
        <v>87</v>
      </c>
      <c r="B88" s="2" t="s">
        <v>381</v>
      </c>
      <c r="C88" s="2" t="s">
        <v>121</v>
      </c>
      <c r="D88" s="2" t="s">
        <v>122</v>
      </c>
      <c r="E88" s="2" t="s">
        <v>26</v>
      </c>
      <c r="F88" s="2" t="s">
        <v>382</v>
      </c>
      <c r="G88" s="2" t="s">
        <v>124</v>
      </c>
      <c r="H88" s="8">
        <v>11250</v>
      </c>
      <c r="I88" s="8">
        <v>800</v>
      </c>
      <c r="J88" s="8">
        <v>1446</v>
      </c>
      <c r="K88" s="8">
        <v>13496</v>
      </c>
      <c r="L88" s="2" t="s">
        <v>340</v>
      </c>
      <c r="M88" s="2" t="s">
        <v>383</v>
      </c>
      <c r="N88" s="9">
        <v>919960867186</v>
      </c>
      <c r="O88" s="3">
        <v>7720</v>
      </c>
      <c r="P88" s="3">
        <v>800</v>
      </c>
      <c r="Q88" s="3">
        <v>213</v>
      </c>
      <c r="R88" s="3">
        <f t="shared" si="3"/>
        <v>213</v>
      </c>
      <c r="S88" s="8">
        <v>0</v>
      </c>
      <c r="T88" s="3">
        <f t="shared" si="4"/>
        <v>426</v>
      </c>
      <c r="U88" s="3">
        <f t="shared" si="5"/>
        <v>8946</v>
      </c>
      <c r="V88" s="2" t="str">
        <f>VLOOKUP(B88:B175,[1]SalesSummeryWise.xlsx!$B$2:$C$89,2,)</f>
        <v>SHPL/23-24/03168</v>
      </c>
      <c r="W88" s="4" t="str">
        <f>VLOOKUP(B88:B175,[1]SalesSummeryWise.xlsx!$B$2:$E$89,4,)</f>
        <v>31-Oct-2023</v>
      </c>
    </row>
    <row r="89" spans="1:23" x14ac:dyDescent="0.3">
      <c r="A89" s="10">
        <v>88</v>
      </c>
      <c r="B89" s="5" t="s">
        <v>384</v>
      </c>
      <c r="C89" s="5" t="s">
        <v>121</v>
      </c>
      <c r="D89" s="5" t="s">
        <v>122</v>
      </c>
      <c r="E89" s="5" t="s">
        <v>26</v>
      </c>
      <c r="F89" s="5" t="s">
        <v>385</v>
      </c>
      <c r="G89" s="5" t="s">
        <v>124</v>
      </c>
      <c r="H89" s="11">
        <v>11250</v>
      </c>
      <c r="I89" s="11">
        <v>730</v>
      </c>
      <c r="J89" s="11">
        <v>1437.6</v>
      </c>
      <c r="K89" s="11">
        <v>13417.6</v>
      </c>
      <c r="L89" s="5" t="s">
        <v>241</v>
      </c>
      <c r="M89" s="5" t="s">
        <v>386</v>
      </c>
      <c r="N89" s="12">
        <v>919049836979</v>
      </c>
      <c r="O89" s="3">
        <v>7680</v>
      </c>
      <c r="P89" s="3">
        <v>730</v>
      </c>
      <c r="Q89" s="3">
        <v>210.25</v>
      </c>
      <c r="R89" s="3">
        <f t="shared" si="3"/>
        <v>210.25</v>
      </c>
      <c r="S89" s="8">
        <v>0</v>
      </c>
      <c r="T89" s="3">
        <f t="shared" si="4"/>
        <v>420.5</v>
      </c>
      <c r="U89" s="3">
        <f t="shared" si="5"/>
        <v>8830.5</v>
      </c>
      <c r="V89" s="2" t="str">
        <f>VLOOKUP(B89:B176,[1]SalesSummeryWise.xlsx!$B$2:$C$89,2,)</f>
        <v>SHPL/23-24/03167</v>
      </c>
      <c r="W89" s="4" t="str">
        <f>VLOOKUP(B89:B176,[1]SalesSummeryWise.xlsx!$B$2:$E$89,4,)</f>
        <v>31-Oct-2023</v>
      </c>
    </row>
    <row r="90" spans="1:23" x14ac:dyDescent="0.3">
      <c r="O90" s="13"/>
      <c r="P90" s="13"/>
      <c r="Q90" s="13"/>
      <c r="R90" s="13"/>
      <c r="T90" s="13"/>
      <c r="U90" s="1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Sarvanan Pillai</dc:creator>
  <cp:lastModifiedBy>Sarvanan Pillai</cp:lastModifiedBy>
  <dcterms:created xsi:type="dcterms:W3CDTF">2023-11-18T00:16:52Z</dcterms:created>
  <dcterms:modified xsi:type="dcterms:W3CDTF">2023-11-18T01:31:34Z</dcterms:modified>
</cp:coreProperties>
</file>