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ikas\CEP-OCEP\Mumbai\Nov.2022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Sheet1!$A$1:$W$1</definedName>
  </definedNames>
  <calcPr calcId="162913"/>
</workbook>
</file>

<file path=xl/calcChain.xml><?xml version="1.0" encoding="utf-8"?>
<calcChain xmlns="http://schemas.openxmlformats.org/spreadsheetml/2006/main">
  <c r="U256" i="1" l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<sst xmlns="http://schemas.openxmlformats.org/spreadsheetml/2006/main" count="4145" uniqueCount="1614">
  <si>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</si>
  <si>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</si>
  <si>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</si>
  <si>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</si>
  <si>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</si>
  <si>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</si>
  <si>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</si>
  <si>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</si>
  <si>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</si>
  <si>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</si>
  <si>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</si>
  <si>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</si>
  <si>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</si>
  <si>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</si>
  <si>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</si>
  <si>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</si>
  <si>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</si>
  <si>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</si>
  <si>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</si>
  <si>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</si>
  <si>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</si>
  <si>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</si>
  <si>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</si>
  <si>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</si>
  <si>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DR/AHD/22-23/12005175</t>
  </si>
  <si>
    <t>CIGJ23/019000223</t>
  </si>
  <si>
    <t>NUTANIX TECHNOLOGIES INDIA PRIVATE LIMITED</t>
  </si>
  <si>
    <t>S R MANAGEMENTS</t>
  </si>
  <si>
    <t>Devendra Chaudhary</t>
  </si>
  <si>
    <t>G/G : 8/80</t>
  </si>
  <si>
    <t>3385.3</t>
  </si>
  <si>
    <t>0</t>
  </si>
  <si>
    <t>406.24</t>
  </si>
  <si>
    <t>3791.54</t>
  </si>
  <si>
    <t>GJ01HT7527</t>
  </si>
  <si>
    <t>Jagdish Kaka</t>
  </si>
  <si>
    <t>+919904299286</t>
  </si>
  <si>
    <t/>
  </si>
  <si>
    <t>2</t>
  </si>
  <si>
    <t>DR/AHD/22-23/12004399</t>
  </si>
  <si>
    <t>CIGJ23/019000221</t>
  </si>
  <si>
    <t>AVEVA INFORMATION TECHNOLOGY INDIA PVT LTD</t>
  </si>
  <si>
    <t>Yogesh Udkar</t>
  </si>
  <si>
    <t>2757.8</t>
  </si>
  <si>
    <t>330.94</t>
  </si>
  <si>
    <t>3088.74</t>
  </si>
  <si>
    <t>GJ01HT8201</t>
  </si>
  <si>
    <t>PRAVIN</t>
  </si>
  <si>
    <t>+917852844997</t>
  </si>
  <si>
    <t>3</t>
  </si>
  <si>
    <t>DR/AHD/22-23/12004395</t>
  </si>
  <si>
    <t>Hardik Harsora</t>
  </si>
  <si>
    <t>G/G : 4/40</t>
  </si>
  <si>
    <t>1266.4</t>
  </si>
  <si>
    <t>151.97</t>
  </si>
  <si>
    <t>1418.37</t>
  </si>
  <si>
    <t>GJ01HT7675</t>
  </si>
  <si>
    <t>AKTHAR BHAI</t>
  </si>
  <si>
    <t>+916353911646</t>
  </si>
  <si>
    <t>4</t>
  </si>
  <si>
    <t>DR/AHD/22-23/12005176</t>
  </si>
  <si>
    <t>CIGJ23/019000224</t>
  </si>
  <si>
    <t>6200</t>
  </si>
  <si>
    <t>744</t>
  </si>
  <si>
    <t>6944</t>
  </si>
  <si>
    <t>5</t>
  </si>
  <si>
    <t>DR/AHD/22-23/12005178</t>
  </si>
  <si>
    <t>Mohit Jindal</t>
  </si>
  <si>
    <t>4050</t>
  </si>
  <si>
    <t>486</t>
  </si>
  <si>
    <t>4536</t>
  </si>
  <si>
    <t>GJ01HT8402</t>
  </si>
  <si>
    <t>Ghanshyam Bhai</t>
  </si>
  <si>
    <t>+918160126596</t>
  </si>
  <si>
    <t>6</t>
  </si>
  <si>
    <t>DR/AHD/22-23/12004400</t>
  </si>
  <si>
    <t>1552.14</t>
  </si>
  <si>
    <t>186.26</t>
  </si>
  <si>
    <t>1738.4</t>
  </si>
  <si>
    <t>GJ01HT1525</t>
  </si>
  <si>
    <t>SUNIL</t>
  </si>
  <si>
    <t>+919974909072</t>
  </si>
  <si>
    <t>7</t>
  </si>
  <si>
    <t>DR/AHD/22-23/12005180</t>
  </si>
  <si>
    <t>OSTN G/G : 1 Day/300 Kms</t>
  </si>
  <si>
    <t>12450</t>
  </si>
  <si>
    <t>190</t>
  </si>
  <si>
    <t>1516.8</t>
  </si>
  <si>
    <t>14156.8</t>
  </si>
  <si>
    <t>GHANSHYAM</t>
  </si>
  <si>
    <t>8</t>
  </si>
  <si>
    <t>DR/AHD/22-23/12005181</t>
  </si>
  <si>
    <t>5175</t>
  </si>
  <si>
    <t>621</t>
  </si>
  <si>
    <t>5796</t>
  </si>
  <si>
    <t>JAGDISH</t>
  </si>
  <si>
    <t>9</t>
  </si>
  <si>
    <t>DR/AHD/22-23/12005182</t>
  </si>
  <si>
    <t>4875</t>
  </si>
  <si>
    <t>585</t>
  </si>
  <si>
    <t>5460</t>
  </si>
  <si>
    <t>10</t>
  </si>
  <si>
    <t>DR/AHD/22-23/12004396</t>
  </si>
  <si>
    <t>OSTN G/G : 1 Day/250 Kms</t>
  </si>
  <si>
    <t>7266.94</t>
  </si>
  <si>
    <t>894.83</t>
  </si>
  <si>
    <t>8351.77</t>
  </si>
  <si>
    <t>JAGDISH KAKA</t>
  </si>
  <si>
    <t>11</t>
  </si>
  <si>
    <t>DR/AHD/22-23/12005185</t>
  </si>
  <si>
    <t>3950</t>
  </si>
  <si>
    <t>474</t>
  </si>
  <si>
    <t>4424</t>
  </si>
  <si>
    <t>GJ1HT1505</t>
  </si>
  <si>
    <t>12</t>
  </si>
  <si>
    <t>DR/AHD/22-23/12005186</t>
  </si>
  <si>
    <t>7950</t>
  </si>
  <si>
    <t>954</t>
  </si>
  <si>
    <t>8904</t>
  </si>
  <si>
    <t>13</t>
  </si>
  <si>
    <t>DR/AHD/22-23/12004397</t>
  </si>
  <si>
    <t>2314.44</t>
  </si>
  <si>
    <t>150</t>
  </si>
  <si>
    <t>295.73</t>
  </si>
  <si>
    <t>2760.17</t>
  </si>
  <si>
    <t>GJ01HT1633</t>
  </si>
  <si>
    <t>KRIPALSINGH</t>
  </si>
  <si>
    <t>+916355932630</t>
  </si>
  <si>
    <t>14</t>
  </si>
  <si>
    <t>DR/AHD/22-23/12005327</t>
  </si>
  <si>
    <t>6425</t>
  </si>
  <si>
    <t>789</t>
  </si>
  <si>
    <t>7364</t>
  </si>
  <si>
    <t>Pravin</t>
  </si>
  <si>
    <t>+91+917852844997</t>
  </si>
  <si>
    <t>15</t>
  </si>
  <si>
    <t>DR/AHD/22-23/12005188</t>
  </si>
  <si>
    <t>6150</t>
  </si>
  <si>
    <t>738</t>
  </si>
  <si>
    <t>6888</t>
  </si>
  <si>
    <t>16</t>
  </si>
  <si>
    <t>DR/AHD/22-23/12004406</t>
  </si>
  <si>
    <t>1822.55</t>
  </si>
  <si>
    <t>90</t>
  </si>
  <si>
    <t>229.51</t>
  </si>
  <si>
    <t>2142.06</t>
  </si>
  <si>
    <t>GJ01HT1998</t>
  </si>
  <si>
    <t>NITIN</t>
  </si>
  <si>
    <t>+918264589009</t>
  </si>
  <si>
    <t>17</t>
  </si>
  <si>
    <t>DR/AHD/22-23/12005189</t>
  </si>
  <si>
    <t>1400</t>
  </si>
  <si>
    <t>178.8</t>
  </si>
  <si>
    <t>1668.8</t>
  </si>
  <si>
    <t>18</t>
  </si>
  <si>
    <t>DR/AHD/22-23/12004404</t>
  </si>
  <si>
    <t>3282.8</t>
  </si>
  <si>
    <t>393.94</t>
  </si>
  <si>
    <t>3676.74</t>
  </si>
  <si>
    <t>AKTHARBHAI</t>
  </si>
  <si>
    <t>19</t>
  </si>
  <si>
    <t>DR/AHD/22-23/12004017</t>
  </si>
  <si>
    <t>CIGJ23/019000212</t>
  </si>
  <si>
    <t>MCKINSEY &amp; COMPANY INDIA LLP</t>
  </si>
  <si>
    <t>Anjana Yadav</t>
  </si>
  <si>
    <t>P/P : 4/40</t>
  </si>
  <si>
    <t>2016.8</t>
  </si>
  <si>
    <t>242.02</t>
  </si>
  <si>
    <t>2258.82</t>
  </si>
  <si>
    <t>GJ01FT2151</t>
  </si>
  <si>
    <t>Vikramsingh</t>
  </si>
  <si>
    <t>+919521364768</t>
  </si>
  <si>
    <t>20</t>
  </si>
  <si>
    <t>DR/AHD/22-23/12004007</t>
  </si>
  <si>
    <t>CIGJ23/019000203</t>
  </si>
  <si>
    <t>TATA COMMUNICATIONS TRANSFORMATION SERVICES LIMITED</t>
  </si>
  <si>
    <t>N, Senthil</t>
  </si>
  <si>
    <t>4076</t>
  </si>
  <si>
    <t>489.12</t>
  </si>
  <si>
    <t>4565.12</t>
  </si>
  <si>
    <t>Akhtar Nagori</t>
  </si>
  <si>
    <t>21</t>
  </si>
  <si>
    <t>DR/AHD/22-23/12004011</t>
  </si>
  <si>
    <t>CIGJ23/019000197</t>
  </si>
  <si>
    <t>TATA COMMUNICATIONS LIMITED</t>
  </si>
  <si>
    <t>Salil Rane</t>
  </si>
  <si>
    <t>1750</t>
  </si>
  <si>
    <t>210</t>
  </si>
  <si>
    <t>1960</t>
  </si>
  <si>
    <t>Kripal Sinh</t>
  </si>
  <si>
    <t>22</t>
  </si>
  <si>
    <t>DR/AHD/22-23/12004012</t>
  </si>
  <si>
    <t>5558</t>
  </si>
  <si>
    <t>666.96</t>
  </si>
  <si>
    <t>6224.96</t>
  </si>
  <si>
    <t>23</t>
  </si>
  <si>
    <t>DR/AHD/22-23/12004013</t>
  </si>
  <si>
    <t>6614</t>
  </si>
  <si>
    <t>793.68</t>
  </si>
  <si>
    <t>7407.68</t>
  </si>
  <si>
    <t>24</t>
  </si>
  <si>
    <t>DR/AHD/22-23/12004167</t>
  </si>
  <si>
    <t>CIGJ23/019000209</t>
  </si>
  <si>
    <t>SAP INDIA PVT LTD - FIELDS SERVICES</t>
  </si>
  <si>
    <t>Viraj  Deshmukh</t>
  </si>
  <si>
    <t>P/P : 8/80</t>
  </si>
  <si>
    <t>5065</t>
  </si>
  <si>
    <t>618.6</t>
  </si>
  <si>
    <t>5773.6</t>
  </si>
  <si>
    <t>Ramesh</t>
  </si>
  <si>
    <t>+918733902627</t>
  </si>
  <si>
    <t>25</t>
  </si>
  <si>
    <t>DR/AHD/22-23/12004187</t>
  </si>
  <si>
    <t>Swapnil Galgali</t>
  </si>
  <si>
    <t>2251</t>
  </si>
  <si>
    <t>270.12</t>
  </si>
  <si>
    <t>2521.12</t>
  </si>
  <si>
    <t>26</t>
  </si>
  <si>
    <t>DR/AHD/22-23/12004181</t>
  </si>
  <si>
    <t>Vivek Anand</t>
  </si>
  <si>
    <t>1419</t>
  </si>
  <si>
    <t>170.28</t>
  </si>
  <si>
    <t>1589.28</t>
  </si>
  <si>
    <t>GJ01HT1505</t>
  </si>
  <si>
    <t>Sunil Raval</t>
  </si>
  <si>
    <t>27</t>
  </si>
  <si>
    <t>DR/AHD/22-23/12004206</t>
  </si>
  <si>
    <t>Manish Murjani</t>
  </si>
  <si>
    <t>3855</t>
  </si>
  <si>
    <t>462.6</t>
  </si>
  <si>
    <t>4317.6</t>
  </si>
  <si>
    <t>28</t>
  </si>
  <si>
    <t>DR/AHD/22-23/12004180</t>
  </si>
  <si>
    <t>Jitendra</t>
  </si>
  <si>
    <t>+918200083889</t>
  </si>
  <si>
    <t>29</t>
  </si>
  <si>
    <t>DR/AHD/22-23/12004168</t>
  </si>
  <si>
    <t>4033</t>
  </si>
  <si>
    <t>483.96</t>
  </si>
  <si>
    <t>4516.96</t>
  </si>
  <si>
    <t>Ramesh Raval</t>
  </si>
  <si>
    <t>30</t>
  </si>
  <si>
    <t>DR/AHD/22-23/12004207</t>
  </si>
  <si>
    <t>CIGJ23/019000215</t>
  </si>
  <si>
    <t>Kunj Tripathi</t>
  </si>
  <si>
    <t>MH02FG2544</t>
  </si>
  <si>
    <t>31</t>
  </si>
  <si>
    <t>DR/AHD/22-23/12004231</t>
  </si>
  <si>
    <t>Sunmit Gadhavi</t>
  </si>
  <si>
    <t>GJ01HT1792</t>
  </si>
  <si>
    <t>Akthar Bhai</t>
  </si>
  <si>
    <t>32</t>
  </si>
  <si>
    <t>DR/AHD/22-23/12004232</t>
  </si>
  <si>
    <t>33</t>
  </si>
  <si>
    <t>DR/AHD/22-23/12004275</t>
  </si>
  <si>
    <t>34</t>
  </si>
  <si>
    <t>DR/AHD/22-23/12004948</t>
  </si>
  <si>
    <t>CAHD23/012002160</t>
  </si>
  <si>
    <t>AZB AND PARTNERS</t>
  </si>
  <si>
    <t>Mr. Alpesh Parekh</t>
  </si>
  <si>
    <t>4000</t>
  </si>
  <si>
    <t>480</t>
  </si>
  <si>
    <t>4480</t>
  </si>
  <si>
    <t>gj01ht8201</t>
  </si>
  <si>
    <t>jitendra</t>
  </si>
  <si>
    <t>094092 08001</t>
  </si>
  <si>
    <t>35</t>
  </si>
  <si>
    <t>DR/AHD/22-23/12004311</t>
  </si>
  <si>
    <t>Vishnukaant Pitty</t>
  </si>
  <si>
    <t>3594.6</t>
  </si>
  <si>
    <t>442.15</t>
  </si>
  <si>
    <t>4126.75</t>
  </si>
  <si>
    <t>36</t>
  </si>
  <si>
    <t>DR/AHD/22-23/12004328</t>
  </si>
  <si>
    <t>Divij Jain</t>
  </si>
  <si>
    <t>Vikram Singh</t>
  </si>
  <si>
    <t>37</t>
  </si>
  <si>
    <t>DR/AHD/22-23/12004330</t>
  </si>
  <si>
    <t>Sakshi Gupta</t>
  </si>
  <si>
    <t>MH02FG2603</t>
  </si>
  <si>
    <t>Bahadur</t>
  </si>
  <si>
    <t>+916354525063</t>
  </si>
  <si>
    <t>38</t>
  </si>
  <si>
    <t>DR/AHD/22-23/12004329</t>
  </si>
  <si>
    <t>39</t>
  </si>
  <si>
    <t>DR/AHD/22-23/12004369</t>
  </si>
  <si>
    <t>7750</t>
  </si>
  <si>
    <t>930</t>
  </si>
  <si>
    <t>8680</t>
  </si>
  <si>
    <t>40</t>
  </si>
  <si>
    <t>DR/AHD/22-23/12005026</t>
  </si>
  <si>
    <t>CIGJ23/019000225</t>
  </si>
  <si>
    <t>M/S. MCKINSEY &amp; COMPANY INC.</t>
  </si>
  <si>
    <t>Raghav Chopra</t>
  </si>
  <si>
    <t>BAHADUR</t>
  </si>
  <si>
    <t>41</t>
  </si>
  <si>
    <t>DR/AHD/22-23/12004432</t>
  </si>
  <si>
    <t>5350</t>
  </si>
  <si>
    <t>160</t>
  </si>
  <si>
    <t>661.2</t>
  </si>
  <si>
    <t>6171.2</t>
  </si>
  <si>
    <t>Munnabhai</t>
  </si>
  <si>
    <t>+917041911866</t>
  </si>
  <si>
    <t>42</t>
  </si>
  <si>
    <t>DR/AHD/22-23/12004437</t>
  </si>
  <si>
    <t>CIGJ23/019000227</t>
  </si>
  <si>
    <t>43</t>
  </si>
  <si>
    <t>DR/AHD/22-23/12004472</t>
  </si>
  <si>
    <t>CIGJ23/019000230</t>
  </si>
  <si>
    <t>Uday  Joshi</t>
  </si>
  <si>
    <t>2897</t>
  </si>
  <si>
    <t>280</t>
  </si>
  <si>
    <t>381.24</t>
  </si>
  <si>
    <t>3558.24</t>
  </si>
  <si>
    <t>Pravin Sinh</t>
  </si>
  <si>
    <t>44</t>
  </si>
  <si>
    <t>DR/AHD/22-23/12004478</t>
  </si>
  <si>
    <t>45</t>
  </si>
  <si>
    <t>DR/AHD/22-23/12004471</t>
  </si>
  <si>
    <t>CIGJ23/019000218</t>
  </si>
  <si>
    <t>Karanpreet Dang</t>
  </si>
  <si>
    <t>46</t>
  </si>
  <si>
    <t>DR/AHD/22-23/12004500</t>
  </si>
  <si>
    <t>2612</t>
  </si>
  <si>
    <t>313.44</t>
  </si>
  <si>
    <t>2925.44</t>
  </si>
  <si>
    <t>47</t>
  </si>
  <si>
    <t>DR/AHD/22-23/12004526</t>
  </si>
  <si>
    <t>Jagdish Thakar</t>
  </si>
  <si>
    <t>48</t>
  </si>
  <si>
    <t>DR/AHD/22-23/12005022</t>
  </si>
  <si>
    <t>CAHD23/012002162</t>
  </si>
  <si>
    <t>TRIMBLE NAVIGATION INDIA PVT LTD</t>
  </si>
  <si>
    <t>Sanjeev Trehan + 1</t>
  </si>
  <si>
    <t>7367</t>
  </si>
  <si>
    <t>884.04</t>
  </si>
  <si>
    <t>8251.04</t>
  </si>
  <si>
    <t>KRIPAL SINGH</t>
  </si>
  <si>
    <t>49</t>
  </si>
  <si>
    <t>DR/AHD/22-23/12004481</t>
  </si>
  <si>
    <t>Kamlesh Patel</t>
  </si>
  <si>
    <t>50</t>
  </si>
  <si>
    <t>DR/AHD/22-23/12004551</t>
  </si>
  <si>
    <t>Pankaj Arora</t>
  </si>
  <si>
    <t>280.92</t>
  </si>
  <si>
    <t>2621.92</t>
  </si>
  <si>
    <t>51</t>
  </si>
  <si>
    <t>DR/AHD/22-23/12005023</t>
  </si>
  <si>
    <t>CAHD23/012002163</t>
  </si>
  <si>
    <t>3934</t>
  </si>
  <si>
    <t>472.08</t>
  </si>
  <si>
    <t>4406.08</t>
  </si>
  <si>
    <t>52</t>
  </si>
  <si>
    <t>DR/AHD/22-23/12004482</t>
  </si>
  <si>
    <t>2389</t>
  </si>
  <si>
    <t>286.68</t>
  </si>
  <si>
    <t>2675.68</t>
  </si>
  <si>
    <t>53</t>
  </si>
  <si>
    <t>DR/AHD/22-23/12004555</t>
  </si>
  <si>
    <t>Abhishek Malhotra</t>
  </si>
  <si>
    <t>+917043287659</t>
  </si>
  <si>
    <t>54</t>
  </si>
  <si>
    <t>DR/AHD/22-23/12004483</t>
  </si>
  <si>
    <t>55</t>
  </si>
  <si>
    <t>DR/AHD/22-23/12004473</t>
  </si>
  <si>
    <t>56</t>
  </si>
  <si>
    <t>DR/AHD/22-23/12004585</t>
  </si>
  <si>
    <t>Vaibhav Agarwal</t>
  </si>
  <si>
    <t>57</t>
  </si>
  <si>
    <t>DR/AHD/22-23/12004576</t>
  </si>
  <si>
    <t>2803</t>
  </si>
  <si>
    <t>336.36</t>
  </si>
  <si>
    <t>3139.36</t>
  </si>
  <si>
    <t>58</t>
  </si>
  <si>
    <t>DR/AHD/22-23/12004588</t>
  </si>
  <si>
    <t>Kuldip Jani</t>
  </si>
  <si>
    <t>2727</t>
  </si>
  <si>
    <t>338.04</t>
  </si>
  <si>
    <t>3155.04</t>
  </si>
  <si>
    <t>Sunil</t>
  </si>
  <si>
    <t>59</t>
  </si>
  <si>
    <t>DR/AHD/22-23/12004661</t>
  </si>
  <si>
    <t>Avinash Kumar</t>
  </si>
  <si>
    <t>Kripalsinh</t>
  </si>
  <si>
    <t>60</t>
  </si>
  <si>
    <t>DR/AHD/22-23/12004662</t>
  </si>
  <si>
    <t>12418.28</t>
  </si>
  <si>
    <t>1512.99</t>
  </si>
  <si>
    <t>14121.27</t>
  </si>
  <si>
    <t>61</t>
  </si>
  <si>
    <t>DR/AHD/22-23/12004665</t>
  </si>
  <si>
    <t>62</t>
  </si>
  <si>
    <t>DR/AHD/22-23/12004669</t>
  </si>
  <si>
    <t>CAHD23/012002032</t>
  </si>
  <si>
    <t>A.T. KEARNEY CONSULTING (INDIA) PRIVATE LIMITED</t>
  </si>
  <si>
    <t>Shrey Verma</t>
  </si>
  <si>
    <t>2785</t>
  </si>
  <si>
    <t>334.2</t>
  </si>
  <si>
    <t>3119.2</t>
  </si>
  <si>
    <t>Jagdish</t>
  </si>
  <si>
    <t>63</t>
  </si>
  <si>
    <t>DR/AHD/22-23/12004643</t>
  </si>
  <si>
    <t>CAHD23/012002028</t>
  </si>
  <si>
    <t>BAIN AND COMPANY INDIA PRIVATE LIMITED</t>
  </si>
  <si>
    <t>Prerna Dalal/Aditi Pare 96448 57519</t>
  </si>
  <si>
    <t>2200</t>
  </si>
  <si>
    <t>264</t>
  </si>
  <si>
    <t>2464</t>
  </si>
  <si>
    <t>64</t>
  </si>
  <si>
    <t>DR/AHD/22-23/12004656</t>
  </si>
  <si>
    <t>CAHD23/012002038</t>
  </si>
  <si>
    <t>AMBUJA HOUSING AND URBAN INFRASTRUCTURE CO.</t>
  </si>
  <si>
    <t>Mr. Utpal Santra</t>
  </si>
  <si>
    <t>3025</t>
  </si>
  <si>
    <t>363</t>
  </si>
  <si>
    <t>3388</t>
  </si>
  <si>
    <t>65</t>
  </si>
  <si>
    <t>DR/AHD/22-23/12004644</t>
  </si>
  <si>
    <t>CAHD23/012002026</t>
  </si>
  <si>
    <t>Raghaw Jhunjhunwala</t>
  </si>
  <si>
    <t>2875</t>
  </si>
  <si>
    <t>345</t>
  </si>
  <si>
    <t>3220</t>
  </si>
  <si>
    <t>Jitendra bhai</t>
  </si>
  <si>
    <t>66</t>
  </si>
  <si>
    <t>DR/AHD/22-23/12004635</t>
  </si>
  <si>
    <t>CAHD23/012002027</t>
  </si>
  <si>
    <t>Dipankar Maganty</t>
  </si>
  <si>
    <t>8500</t>
  </si>
  <si>
    <t>1020</t>
  </si>
  <si>
    <t>9520</t>
  </si>
  <si>
    <t>Munna Bhai</t>
  </si>
  <si>
    <t>+918511151105</t>
  </si>
  <si>
    <t>67</t>
  </si>
  <si>
    <t>DR/AHD/22-23/12004633</t>
  </si>
  <si>
    <t>CAHD23/012002029</t>
  </si>
  <si>
    <t>Nishant Nishchal</t>
  </si>
  <si>
    <t>6915</t>
  </si>
  <si>
    <t>829.8</t>
  </si>
  <si>
    <t>7744.8</t>
  </si>
  <si>
    <t>68</t>
  </si>
  <si>
    <t>DR/AHD/22-23/12004653</t>
  </si>
  <si>
    <t>CAHD23/012002022</t>
  </si>
  <si>
    <t>Mr. Abhishek Singhal</t>
  </si>
  <si>
    <t>8045</t>
  </si>
  <si>
    <t>965.4</t>
  </si>
  <si>
    <t>9010.4</t>
  </si>
  <si>
    <t>69</t>
  </si>
  <si>
    <t>DR/AHD/22-23/12004687</t>
  </si>
  <si>
    <t>CAHD23/012002031</t>
  </si>
  <si>
    <t>Mr. Arun Unni</t>
  </si>
  <si>
    <t>4335</t>
  </si>
  <si>
    <t>520.2</t>
  </si>
  <si>
    <t>4855.2</t>
  </si>
  <si>
    <t>Ramesh Bhai</t>
  </si>
  <si>
    <t>70</t>
  </si>
  <si>
    <t>DR/AHD/22-23/12004421</t>
  </si>
  <si>
    <t>CAHD23/012002030</t>
  </si>
  <si>
    <t>NOVARTIS HEALTHCARE PRIVATE LIMITED</t>
  </si>
  <si>
    <t>arjun  pai</t>
  </si>
  <si>
    <t>2302.4</t>
  </si>
  <si>
    <t>276.29</t>
  </si>
  <si>
    <t>2578.69</t>
  </si>
  <si>
    <t>71</t>
  </si>
  <si>
    <t>DR/AHD/22-23/12004713</t>
  </si>
  <si>
    <t>CAHD23/012001975</t>
  </si>
  <si>
    <t>MARRIOTT HOTELS INDIA PVT LTD</t>
  </si>
  <si>
    <t>BHASKAR BARUAH</t>
  </si>
  <si>
    <t>4165</t>
  </si>
  <si>
    <t>510.6</t>
  </si>
  <si>
    <t>4765.6</t>
  </si>
  <si>
    <t>72</t>
  </si>
  <si>
    <t>DR/AHD/22-23/12004422</t>
  </si>
  <si>
    <t>CAHD23/012002021</t>
  </si>
  <si>
    <t>3593.12</t>
  </si>
  <si>
    <t>431.17</t>
  </si>
  <si>
    <t>4024.29</t>
  </si>
  <si>
    <t>73</t>
  </si>
  <si>
    <t>DR/AHD/22-23/12004608</t>
  </si>
  <si>
    <t>CAHD23/012002105</t>
  </si>
  <si>
    <t>SERVIER INDIA PRIVATE LIMITED</t>
  </si>
  <si>
    <t>kiran auti</t>
  </si>
  <si>
    <t>3075</t>
  </si>
  <si>
    <t>369</t>
  </si>
  <si>
    <t>3444</t>
  </si>
  <si>
    <t>74</t>
  </si>
  <si>
    <t>DR/AHD/22-23/12004684</t>
  </si>
  <si>
    <t>CAHD23/012002016</t>
  </si>
  <si>
    <t>BLACKSTONE ADVISORS INDIA PRIVATE LIMITED</t>
  </si>
  <si>
    <t>Mr. Anand Jha</t>
  </si>
  <si>
    <t>6290</t>
  </si>
  <si>
    <t>754.8</t>
  </si>
  <si>
    <t>7044.8</t>
  </si>
  <si>
    <t>75</t>
  </si>
  <si>
    <t>DR/AHD/22-23/12004705</t>
  </si>
  <si>
    <t>CAHD23/012002018</t>
  </si>
  <si>
    <t>UNIVERSITY OF EDINBURGH-INDIA LIAISON OFFICE</t>
  </si>
  <si>
    <t>Amrita Sadarangani</t>
  </si>
  <si>
    <t>2926.8</t>
  </si>
  <si>
    <t>351.22</t>
  </si>
  <si>
    <t>3278.02</t>
  </si>
  <si>
    <t>76</t>
  </si>
  <si>
    <t>DR/AHD/22-23/12004708</t>
  </si>
  <si>
    <t>CAHD23/012002020</t>
  </si>
  <si>
    <t>THE BOSTON CONSULTING GROUP (INDIA) PRIVATE LTD</t>
  </si>
  <si>
    <t>Kshitij Vijayvargiya</t>
  </si>
  <si>
    <t>4802.4</t>
  </si>
  <si>
    <t>576.29</t>
  </si>
  <si>
    <t>5378.69</t>
  </si>
  <si>
    <t>77</t>
  </si>
  <si>
    <t>DR/AHD/22-23/12004699</t>
  </si>
  <si>
    <t>CAHD23/012002036</t>
  </si>
  <si>
    <t>HEXAGON CAPABILITY CENTER INDIA PRIVATE LIMITED</t>
  </si>
  <si>
    <t>Rajat Tikku</t>
  </si>
  <si>
    <t>2500</t>
  </si>
  <si>
    <t>300</t>
  </si>
  <si>
    <t>2800</t>
  </si>
  <si>
    <t>78</t>
  </si>
  <si>
    <t>DR/AHD/22-23/12004702</t>
  </si>
  <si>
    <t>CAHD23/012002019</t>
  </si>
  <si>
    <t>Sudha Rajagopalan</t>
  </si>
  <si>
    <t>1468.79</t>
  </si>
  <si>
    <t>176.25</t>
  </si>
  <si>
    <t>1645.04</t>
  </si>
  <si>
    <t>79</t>
  </si>
  <si>
    <t>DR/AHD/22-23/12004605</t>
  </si>
  <si>
    <t>CAHD23/012002007</t>
  </si>
  <si>
    <t>RELIANCE NIPPON LIFE INSURANCE COMPANY LIMITED</t>
  </si>
  <si>
    <t>Mrs. Indira Parikh</t>
  </si>
  <si>
    <t>2478</t>
  </si>
  <si>
    <t>297.36</t>
  </si>
  <si>
    <t>2775.36</t>
  </si>
  <si>
    <t>80</t>
  </si>
  <si>
    <t>DR/AHD/22-23/12004424</t>
  </si>
  <si>
    <t>CAHD23/012002008</t>
  </si>
  <si>
    <t>3555.77</t>
  </si>
  <si>
    <t>426.69</t>
  </si>
  <si>
    <t>3982.46</t>
  </si>
  <si>
    <t>81</t>
  </si>
  <si>
    <t>DR/AHD/22-23/12004678</t>
  </si>
  <si>
    <t>CAHD23/012002003</t>
  </si>
  <si>
    <t>AVENDUS WEALTH MANAGEMENT PRIVAT LIMITED</t>
  </si>
  <si>
    <t>Ms. Meenu Dhingra</t>
  </si>
  <si>
    <t>4810</t>
  </si>
  <si>
    <t>577.2</t>
  </si>
  <si>
    <t>5387.2</t>
  </si>
  <si>
    <t>82</t>
  </si>
  <si>
    <t>DR/AHD/22-23/12004709</t>
  </si>
  <si>
    <t>CAHD23/012002006</t>
  </si>
  <si>
    <t>5202.4</t>
  </si>
  <si>
    <t>624.29</t>
  </si>
  <si>
    <t>5826.69</t>
  </si>
  <si>
    <t>83</t>
  </si>
  <si>
    <t>DR/AHD/22-23/12004679</t>
  </si>
  <si>
    <t>CAHD23/012002057</t>
  </si>
  <si>
    <t>Ankita Pawar</t>
  </si>
  <si>
    <t>7259</t>
  </si>
  <si>
    <t>893.88</t>
  </si>
  <si>
    <t>8342.88</t>
  </si>
  <si>
    <t>84</t>
  </si>
  <si>
    <t>DR/AHD/22-23/12004704</t>
  </si>
  <si>
    <t>CAHD23/012001978</t>
  </si>
  <si>
    <t>Kirankumar  Shah</t>
  </si>
  <si>
    <t>85</t>
  </si>
  <si>
    <t>DR/AHD/22-23/12004700</t>
  </si>
  <si>
    <t>CAHD23/012002002</t>
  </si>
  <si>
    <t>86</t>
  </si>
  <si>
    <t>DR/AHD/22-23/12004744</t>
  </si>
  <si>
    <t>CAHD23/012002001</t>
  </si>
  <si>
    <t>Bhaskar  Rakshit</t>
  </si>
  <si>
    <t>8000</t>
  </si>
  <si>
    <t>960</t>
  </si>
  <si>
    <t>8960</t>
  </si>
  <si>
    <t>87</t>
  </si>
  <si>
    <t>DR/AHD/22-23/12004691</t>
  </si>
  <si>
    <t>CAHD23/012001980</t>
  </si>
  <si>
    <t>Tatsuya Shimono.</t>
  </si>
  <si>
    <t>3775</t>
  </si>
  <si>
    <t>471</t>
  </si>
  <si>
    <t>4396</t>
  </si>
  <si>
    <t>Neeraj</t>
  </si>
  <si>
    <t>+919588091553</t>
  </si>
  <si>
    <t>88</t>
  </si>
  <si>
    <t>DR/AHD/22-23/12004706</t>
  </si>
  <si>
    <t>CAHD23/012002005</t>
  </si>
  <si>
    <t>3267.14</t>
  </si>
  <si>
    <t>392.06</t>
  </si>
  <si>
    <t>3659.2</t>
  </si>
  <si>
    <t>89</t>
  </si>
  <si>
    <t>DR/AHD/22-23/12004745</t>
  </si>
  <si>
    <t>CAHD23/012001999</t>
  </si>
  <si>
    <t>DR/AHD/22-23/12004719</t>
  </si>
  <si>
    <t>CAHD23/012001977</t>
  </si>
  <si>
    <t>JULIUS BAER WEALTH ADVISORS (INDIA) PVT LTD</t>
  </si>
  <si>
    <t>Mehul Marfatia</t>
  </si>
  <si>
    <t>3650</t>
  </si>
  <si>
    <t>438</t>
  </si>
  <si>
    <t>4088</t>
  </si>
  <si>
    <t>91</t>
  </si>
  <si>
    <t>DR/AHD/22-23/12004701</t>
  </si>
  <si>
    <t>CAHD23/012001994</t>
  </si>
  <si>
    <t>92</t>
  </si>
  <si>
    <t>DR/AHD/22-23/12004696</t>
  </si>
  <si>
    <t>CAHD23/012001996</t>
  </si>
  <si>
    <t>Mr. Dhruv Muni</t>
  </si>
  <si>
    <t>1550</t>
  </si>
  <si>
    <t>186</t>
  </si>
  <si>
    <t>1736</t>
  </si>
  <si>
    <t>GJ01Ht3934</t>
  </si>
  <si>
    <t>Neeraj Sharma</t>
  </si>
  <si>
    <t>93</t>
  </si>
  <si>
    <t>DR/AHD/22-23/12004751</t>
  </si>
  <si>
    <t>CAHD23/012002000</t>
  </si>
  <si>
    <t>ZEE ENTERTAINMENT ENTERPRISES LIMITED</t>
  </si>
  <si>
    <t>Bpraak</t>
  </si>
  <si>
    <t>3500</t>
  </si>
  <si>
    <t>420</t>
  </si>
  <si>
    <t>3920</t>
  </si>
  <si>
    <t>94</t>
  </si>
  <si>
    <t>DR/AHD/22-23/12004752</t>
  </si>
  <si>
    <t>CAHD23/012001981</t>
  </si>
  <si>
    <t>Bpraak Managers</t>
  </si>
  <si>
    <t>3640</t>
  </si>
  <si>
    <t>447.6</t>
  </si>
  <si>
    <t>4177.6</t>
  </si>
  <si>
    <t>95</t>
  </si>
  <si>
    <t>DR/AHD/22-23/12004750</t>
  </si>
  <si>
    <t>CAHD23/012001982</t>
  </si>
  <si>
    <t>Kartik Dev + 3</t>
  </si>
  <si>
    <t>2525</t>
  </si>
  <si>
    <t>313.8</t>
  </si>
  <si>
    <t>2928.8</t>
  </si>
  <si>
    <t>96</t>
  </si>
  <si>
    <t>DR/AHD/22-23/12004791</t>
  </si>
  <si>
    <t>CAHD23/012002024</t>
  </si>
  <si>
    <t>PFIZER HEALTHCARE INDIA PRIVATE LIMITED</t>
  </si>
  <si>
    <t>Dharmesh  Ojha</t>
  </si>
  <si>
    <t>2000</t>
  </si>
  <si>
    <t>240</t>
  </si>
  <si>
    <t>2240</t>
  </si>
  <si>
    <t>97</t>
  </si>
  <si>
    <t>DR/AHD/22-23/12004817</t>
  </si>
  <si>
    <t>CAHD23/012002115</t>
  </si>
  <si>
    <t>JOHN DEERE INDIA PRIVATE LIMITED</t>
  </si>
  <si>
    <t>Sunil Kumar Korrapadu</t>
  </si>
  <si>
    <t>9950</t>
  </si>
  <si>
    <t>1194</t>
  </si>
  <si>
    <t>11144</t>
  </si>
  <si>
    <t>98</t>
  </si>
  <si>
    <t>DR/AHD/22-23/12004631</t>
  </si>
  <si>
    <t>CIGJ23/019000244</t>
  </si>
  <si>
    <t>Eight Roads Investment Advisors Private Limited</t>
  </si>
  <si>
    <t>Shirish Belapure</t>
  </si>
  <si>
    <t>7030</t>
  </si>
  <si>
    <t>843.6</t>
  </si>
  <si>
    <t>7873.6</t>
  </si>
  <si>
    <t>99</t>
  </si>
  <si>
    <t>DR/AHD/22-23/12004800</t>
  </si>
  <si>
    <t>CAHD23/012001983</t>
  </si>
  <si>
    <t>Mr Zeus unwalla</t>
  </si>
  <si>
    <t>3135</t>
  </si>
  <si>
    <t>387</t>
  </si>
  <si>
    <t>3612</t>
  </si>
  <si>
    <t>100</t>
  </si>
  <si>
    <t>DR/AHD/22-23/12004718</t>
  </si>
  <si>
    <t>CAHD23/012001970</t>
  </si>
  <si>
    <t>Mr Suraj Wadhwani</t>
  </si>
  <si>
    <t>3600</t>
  </si>
  <si>
    <t>450</t>
  </si>
  <si>
    <t>4200</t>
  </si>
  <si>
    <t>Sohan Singh</t>
  </si>
  <si>
    <t>+917600695272</t>
  </si>
  <si>
    <t>101</t>
  </si>
  <si>
    <t>DR/AHD/22-23/12004619</t>
  </si>
  <si>
    <t>CAHD23/012002118</t>
  </si>
  <si>
    <t>Mr Srijan  Bhandari</t>
  </si>
  <si>
    <t>4375</t>
  </si>
  <si>
    <t>525</t>
  </si>
  <si>
    <t>4900</t>
  </si>
  <si>
    <t>102</t>
  </si>
  <si>
    <t>DR/AHD/22-23/12004816</t>
  </si>
  <si>
    <t>CAHD23/012002116</t>
  </si>
  <si>
    <t>6300</t>
  </si>
  <si>
    <t>756</t>
  </si>
  <si>
    <t>7056</t>
  </si>
  <si>
    <t>103</t>
  </si>
  <si>
    <t>DR/AHD/22-23/12004755</t>
  </si>
  <si>
    <t>CAHD23/012002064</t>
  </si>
  <si>
    <t>Prateek Bachan</t>
  </si>
  <si>
    <t>3570</t>
  </si>
  <si>
    <t>439.2</t>
  </si>
  <si>
    <t>4099.2</t>
  </si>
  <si>
    <t>104</t>
  </si>
  <si>
    <t>DR/AHD/22-23/12004763</t>
  </si>
  <si>
    <t>CAHD23/012002117</t>
  </si>
  <si>
    <t>Bpraak Manager</t>
  </si>
  <si>
    <t>105</t>
  </si>
  <si>
    <t>DR/AHD/22-23/12004829</t>
  </si>
  <si>
    <t>CAHD23/012002114</t>
  </si>
  <si>
    <t>1450</t>
  </si>
  <si>
    <t>174</t>
  </si>
  <si>
    <t>1624</t>
  </si>
  <si>
    <t>106</t>
  </si>
  <si>
    <t>DR/AHD/22-23/12004810</t>
  </si>
  <si>
    <t>CAHD23/012002110</t>
  </si>
  <si>
    <t>1610</t>
  </si>
  <si>
    <t>193.2</t>
  </si>
  <si>
    <t>1803.2</t>
  </si>
  <si>
    <t>107</t>
  </si>
  <si>
    <t>DR/AHD/22-23/12004801</t>
  </si>
  <si>
    <t>CAHD23/012002111</t>
  </si>
  <si>
    <t>108</t>
  </si>
  <si>
    <t>DR/AHD/22-23/12004792</t>
  </si>
  <si>
    <t>CAHD23/012002112</t>
  </si>
  <si>
    <t>Neeraj Aggarwal</t>
  </si>
  <si>
    <t>4252.4</t>
  </si>
  <si>
    <t>510.29</t>
  </si>
  <si>
    <t>4762.69</t>
  </si>
  <si>
    <t>109</t>
  </si>
  <si>
    <t>DR/AHD/22-23/12004772</t>
  </si>
  <si>
    <t>CAHD23/012001985</t>
  </si>
  <si>
    <t>TATA CAPITAL HOUSING FINANCE LTD</t>
  </si>
  <si>
    <t>Mr. Devang Shah</t>
  </si>
  <si>
    <t>24340</t>
  </si>
  <si>
    <t>620</t>
  </si>
  <si>
    <t>2995.2</t>
  </si>
  <si>
    <t>27955.2</t>
  </si>
  <si>
    <t>110</t>
  </si>
  <si>
    <t>DR/AHD/22-23/12005357</t>
  </si>
  <si>
    <t>CAHD23/012002259</t>
  </si>
  <si>
    <t>DAIMLER INDIA COMMERCIAL VEHICLES PRIVATE LIMITED</t>
  </si>
  <si>
    <t>Satheesh Ganesan</t>
  </si>
  <si>
    <t>6640</t>
  </si>
  <si>
    <t>796.8</t>
  </si>
  <si>
    <t>7436.8</t>
  </si>
  <si>
    <t>GJCUV8201</t>
  </si>
  <si>
    <t>PRAVIAL</t>
  </si>
  <si>
    <t>+919409208001</t>
  </si>
  <si>
    <t>111</t>
  </si>
  <si>
    <t>DR/AHD/22-23/12004793</t>
  </si>
  <si>
    <t>CAHD23/012002046</t>
  </si>
  <si>
    <t>4002.4</t>
  </si>
  <si>
    <t>480.29</t>
  </si>
  <si>
    <t>4482.69</t>
  </si>
  <si>
    <t>112</t>
  </si>
  <si>
    <t>DR/AHD/22-23/12004777</t>
  </si>
  <si>
    <t>CAHD23/012002011</t>
  </si>
  <si>
    <t>Vikas Mittal</t>
  </si>
  <si>
    <t>4745</t>
  </si>
  <si>
    <t>569.4</t>
  </si>
  <si>
    <t>5314.4</t>
  </si>
  <si>
    <t>113</t>
  </si>
  <si>
    <t>DR/AHD/22-23/12004739</t>
  </si>
  <si>
    <t>CAHD23/012001984</t>
  </si>
  <si>
    <t>CABOT INDIA LIMITED</t>
  </si>
  <si>
    <t>Mr. Dinesh Shinde</t>
  </si>
  <si>
    <t>11643.92</t>
  </si>
  <si>
    <t>245</t>
  </si>
  <si>
    <t>1426.67</t>
  </si>
  <si>
    <t>13315.59</t>
  </si>
  <si>
    <t>114</t>
  </si>
  <si>
    <t>DR/AHD/22-23/12004851</t>
  </si>
  <si>
    <t>CAHD23/012001968</t>
  </si>
  <si>
    <t>BEURER INDIA PRIVATE LIMITED</t>
  </si>
  <si>
    <t>Rohit Saini</t>
  </si>
  <si>
    <t>2600</t>
  </si>
  <si>
    <t>312</t>
  </si>
  <si>
    <t>2912</t>
  </si>
  <si>
    <t>GH01HT1998</t>
  </si>
  <si>
    <t>115</t>
  </si>
  <si>
    <t>DR/AHD/22-23/12004804</t>
  </si>
  <si>
    <t>CAHD23/012002045</t>
  </si>
  <si>
    <t>4405</t>
  </si>
  <si>
    <t>528.6</t>
  </si>
  <si>
    <t>4933.6</t>
  </si>
  <si>
    <t>116</t>
  </si>
  <si>
    <t>DR/AHD/22-23/12004831</t>
  </si>
  <si>
    <t>CAHD23/012002012</t>
  </si>
  <si>
    <t>APM TERMINALS INDIA PRIVATE LIMITED</t>
  </si>
  <si>
    <t>MR TEJPREET CHOPRA</t>
  </si>
  <si>
    <t>117</t>
  </si>
  <si>
    <t>DR/AHD/22-23/12004871</t>
  </si>
  <si>
    <t>CIGJ23/019000240</t>
  </si>
  <si>
    <t>2201.6</t>
  </si>
  <si>
    <t>264.19</t>
  </si>
  <si>
    <t>2465.79</t>
  </si>
  <si>
    <t>118</t>
  </si>
  <si>
    <t>DR/AHD/22-23/12004842</t>
  </si>
  <si>
    <t>CAHD23/012002062</t>
  </si>
  <si>
    <t>Mr. Tim Smith</t>
  </si>
  <si>
    <t>2640</t>
  </si>
  <si>
    <t>334.8</t>
  </si>
  <si>
    <t>3124.8</t>
  </si>
  <si>
    <t>Hardik-9023993036</t>
  </si>
  <si>
    <t>+918849580307</t>
  </si>
  <si>
    <t>119</t>
  </si>
  <si>
    <t>DR/AHD/22-23/12004867</t>
  </si>
  <si>
    <t>CAHD23/012002055</t>
  </si>
  <si>
    <t>JOHN BEAN TECHNOLOGIES INDIA PRIVATE LIMITED</t>
  </si>
  <si>
    <t>Mr. Vikram Mulmule</t>
  </si>
  <si>
    <t>964.8</t>
  </si>
  <si>
    <t>9004.8</t>
  </si>
  <si>
    <t>120</t>
  </si>
  <si>
    <t>DR/AHD/22-23/12004806</t>
  </si>
  <si>
    <t>CAHD23/012002102</t>
  </si>
  <si>
    <t>8540</t>
  </si>
  <si>
    <t>1024.8</t>
  </si>
  <si>
    <t>9564.8</t>
  </si>
  <si>
    <t>121</t>
  </si>
  <si>
    <t>DR/AHD/22-23/12004860</t>
  </si>
  <si>
    <t>CAHD23/012002009</t>
  </si>
  <si>
    <t>Mr. Jakob Friis Sorensen</t>
  </si>
  <si>
    <t>4720</t>
  </si>
  <si>
    <t>566.4</t>
  </si>
  <si>
    <t>5286.4</t>
  </si>
  <si>
    <t>122</t>
  </si>
  <si>
    <t>DR/AHD/22-23/12004778</t>
  </si>
  <si>
    <t>CAHD23/012002124</t>
  </si>
  <si>
    <t>4943</t>
  </si>
  <si>
    <t>593.16</t>
  </si>
  <si>
    <t>5536.16</t>
  </si>
  <si>
    <t>123</t>
  </si>
  <si>
    <t>DR/AHD/22-23/12004835</t>
  </si>
  <si>
    <t>CAHD23/012002101</t>
  </si>
  <si>
    <t>Ms. MONICA WIDHANI</t>
  </si>
  <si>
    <t>1666</t>
  </si>
  <si>
    <t>199.92</t>
  </si>
  <si>
    <t>1865.92</t>
  </si>
  <si>
    <t>124</t>
  </si>
  <si>
    <t>DR/AHD/22-23/12004848</t>
  </si>
  <si>
    <t>CAHD23/012001986</t>
  </si>
  <si>
    <t>Mr. Julian Bevis</t>
  </si>
  <si>
    <t>2960</t>
  </si>
  <si>
    <t>373.2</t>
  </si>
  <si>
    <t>3483.2</t>
  </si>
  <si>
    <t>125</t>
  </si>
  <si>
    <t>DR/AHD/22-23/12004837</t>
  </si>
  <si>
    <t>CAHD23/012002056</t>
  </si>
  <si>
    <t>Mr. Rene Piil Pedersen</t>
  </si>
  <si>
    <t>1458</t>
  </si>
  <si>
    <t>192.96</t>
  </si>
  <si>
    <t>1800.96</t>
  </si>
  <si>
    <t>126</t>
  </si>
  <si>
    <t>DR/AHD/22-23/12004869</t>
  </si>
  <si>
    <t>CAHD23/012001988</t>
  </si>
  <si>
    <t>Mr. Soren Brandt</t>
  </si>
  <si>
    <t>2560</t>
  </si>
  <si>
    <t>325.2</t>
  </si>
  <si>
    <t>3035.2</t>
  </si>
  <si>
    <t>127</t>
  </si>
  <si>
    <t>DR/AHD/22-23/12004875</t>
  </si>
  <si>
    <t>CAHD23/012002125</t>
  </si>
  <si>
    <t>Ms. Devika Nayak</t>
  </si>
  <si>
    <t>128</t>
  </si>
  <si>
    <t>DR/AHD/22-23/12004812</t>
  </si>
  <si>
    <t>CAHD23/012002123</t>
  </si>
  <si>
    <t>INVASCENT ADVISORY SERICES INDIA LLP</t>
  </si>
  <si>
    <t>VISHY CHEBROL</t>
  </si>
  <si>
    <t>129</t>
  </si>
  <si>
    <t>DR/AHD/22-23/12004855</t>
  </si>
  <si>
    <t>CAHD23/012002015</t>
  </si>
  <si>
    <t>SUMIT GUPTA</t>
  </si>
  <si>
    <t>130</t>
  </si>
  <si>
    <t>DR/AHD/22-23/12004884</t>
  </si>
  <si>
    <t>CAHD23/012001989</t>
  </si>
  <si>
    <t>DANIELI INDIA LIMITED</t>
  </si>
  <si>
    <t>Cois Gabriele</t>
  </si>
  <si>
    <t>1200</t>
  </si>
  <si>
    <t>154.8</t>
  </si>
  <si>
    <t>1444.8</t>
  </si>
  <si>
    <t>131</t>
  </si>
  <si>
    <t>DR/AHD/22-23/12004882</t>
  </si>
  <si>
    <t>CAHD23/012002050</t>
  </si>
  <si>
    <t>4700</t>
  </si>
  <si>
    <t>564</t>
  </si>
  <si>
    <t>5264</t>
  </si>
  <si>
    <t>132</t>
  </si>
  <si>
    <t>DR/AHD/22-23/12004856</t>
  </si>
  <si>
    <t>CAHD23/012002100</t>
  </si>
  <si>
    <t>Priyanka Sawant</t>
  </si>
  <si>
    <t>3166</t>
  </si>
  <si>
    <t>379.92</t>
  </si>
  <si>
    <t>3545.92</t>
  </si>
  <si>
    <t>133</t>
  </si>
  <si>
    <t>DR/AHD/22-23/12004813</t>
  </si>
  <si>
    <t>CAHD23/012002122</t>
  </si>
  <si>
    <t>6660</t>
  </si>
  <si>
    <t>799.2</t>
  </si>
  <si>
    <t>7459.2</t>
  </si>
  <si>
    <t>134</t>
  </si>
  <si>
    <t>DR/AHD/22-23/12004898</t>
  </si>
  <si>
    <t>CAHD23/012002099</t>
  </si>
  <si>
    <t>Rajarshi Mahanta</t>
  </si>
  <si>
    <t>2535</t>
  </si>
  <si>
    <t>304.2</t>
  </si>
  <si>
    <t>2839.2</t>
  </si>
  <si>
    <t>135</t>
  </si>
  <si>
    <t>DR/AHD/22-23/12004915</t>
  </si>
  <si>
    <t>CAHD23/012001990</t>
  </si>
  <si>
    <t>Hardik Dubal</t>
  </si>
  <si>
    <t>4185</t>
  </si>
  <si>
    <t>513</t>
  </si>
  <si>
    <t>4788</t>
  </si>
  <si>
    <t>136</t>
  </si>
  <si>
    <t>DR/AHD/22-23/12004779</t>
  </si>
  <si>
    <t>CAHD23/012002121</t>
  </si>
  <si>
    <t>4697</t>
  </si>
  <si>
    <t>563.64</t>
  </si>
  <si>
    <t>5260.64</t>
  </si>
  <si>
    <t>137</t>
  </si>
  <si>
    <t>DR/AHD/22-23/12004853</t>
  </si>
  <si>
    <t>CAHD23/012002084</t>
  </si>
  <si>
    <t>Mr. Pradeep Mallick</t>
  </si>
  <si>
    <t>504</t>
  </si>
  <si>
    <t>4704</t>
  </si>
  <si>
    <t>138</t>
  </si>
  <si>
    <t>DR/AHD/22-23/12004905</t>
  </si>
  <si>
    <t>CAHD23/012002053</t>
  </si>
  <si>
    <t>2341.74</t>
  </si>
  <si>
    <t>291.81</t>
  </si>
  <si>
    <t>2723.55</t>
  </si>
  <si>
    <t>139</t>
  </si>
  <si>
    <t>DR/AHD/22-23/12004920</t>
  </si>
  <si>
    <t>CIGJ23/019000232</t>
  </si>
  <si>
    <t>Ankur Bhajanka vip</t>
  </si>
  <si>
    <t>252.82</t>
  </si>
  <si>
    <t>2359.62</t>
  </si>
  <si>
    <t>140</t>
  </si>
  <si>
    <t>DR/AHD/22-23/12004919</t>
  </si>
  <si>
    <t>2451.6</t>
  </si>
  <si>
    <t>294.19</t>
  </si>
  <si>
    <t>2745.79</t>
  </si>
  <si>
    <t>141</t>
  </si>
  <si>
    <t>DR/AHD/22-23/12004932</t>
  </si>
  <si>
    <t>CAHD23/012002048</t>
  </si>
  <si>
    <t>DANISCO INDIA PRIVATE LIMITED</t>
  </si>
  <si>
    <t>Anil Kumawat</t>
  </si>
  <si>
    <t>1250</t>
  </si>
  <si>
    <t>142</t>
  </si>
  <si>
    <t>DR/AHD/22-23/12004826</t>
  </si>
  <si>
    <t>CIGJ23/019000245</t>
  </si>
  <si>
    <t>ICICI BANK LIMITED</t>
  </si>
  <si>
    <t>Mr JALPESH MEHTA</t>
  </si>
  <si>
    <t>16302</t>
  </si>
  <si>
    <t>1956.24</t>
  </si>
  <si>
    <t>18258.24</t>
  </si>
  <si>
    <t>143</t>
  </si>
  <si>
    <t>DR/AHD/22-23/12004814</t>
  </si>
  <si>
    <t>CAHD23/012002059</t>
  </si>
  <si>
    <t>144</t>
  </si>
  <si>
    <t>DR/AHD/22-23/12004938</t>
  </si>
  <si>
    <t>CAHD23/012002096</t>
  </si>
  <si>
    <t>BUSINESS MEDIA PVT LTD</t>
  </si>
  <si>
    <t>AJITA SHASHIDHAR</t>
  </si>
  <si>
    <t>2050</t>
  </si>
  <si>
    <t>246</t>
  </si>
  <si>
    <t>2296</t>
  </si>
  <si>
    <t>145</t>
  </si>
  <si>
    <t>DR/AHD/22-23/12004899</t>
  </si>
  <si>
    <t>CAHD23/012001976</t>
  </si>
  <si>
    <t>MAERSK LINE INDIA PVT LTD</t>
  </si>
  <si>
    <t>Bhannu Partap</t>
  </si>
  <si>
    <t>8250</t>
  </si>
  <si>
    <t>990</t>
  </si>
  <si>
    <t>9240</t>
  </si>
  <si>
    <t>146</t>
  </si>
  <si>
    <t>DR/AHD/22-23/12004916</t>
  </si>
  <si>
    <t>CAHD23/012002063</t>
  </si>
  <si>
    <t>Rahul Sanghvi</t>
  </si>
  <si>
    <t>2201.2</t>
  </si>
  <si>
    <t>500</t>
  </si>
  <si>
    <t>324.14</t>
  </si>
  <si>
    <t>3025.34</t>
  </si>
  <si>
    <t>147</t>
  </si>
  <si>
    <t>DR/AHD/22-23/12004780</t>
  </si>
  <si>
    <t>CAHD23/012002085</t>
  </si>
  <si>
    <t>3923</t>
  </si>
  <si>
    <t>470.76</t>
  </si>
  <si>
    <t>4393.76</t>
  </si>
  <si>
    <t>148</t>
  </si>
  <si>
    <t>DR/AHD/22-23/12004874</t>
  </si>
  <si>
    <t>CAHD23/012002094</t>
  </si>
  <si>
    <t>Voss exotech automotive pvt. Ltd.</t>
  </si>
  <si>
    <t>Mr.Gajendra Sabnis +1</t>
  </si>
  <si>
    <t>4533.58</t>
  </si>
  <si>
    <t>544.03</t>
  </si>
  <si>
    <t>5077.61</t>
  </si>
  <si>
    <t>149</t>
  </si>
  <si>
    <t>DR/AHD/22-23/12004907</t>
  </si>
  <si>
    <t>CAHD23/012002095</t>
  </si>
  <si>
    <t>2901.6</t>
  </si>
  <si>
    <t>348.19</t>
  </si>
  <si>
    <t>3249.79</t>
  </si>
  <si>
    <t>DR/AHD/22-23/12004945</t>
  </si>
  <si>
    <t>CAHD23/012002097</t>
  </si>
  <si>
    <t>151</t>
  </si>
  <si>
    <t>DR/AHD/22-23/12004827</t>
  </si>
  <si>
    <t>CAHD23/012002086</t>
  </si>
  <si>
    <t>COURSERA INDIA PRIVATE LIMITED</t>
  </si>
  <si>
    <t>Dulles  Krishnan</t>
  </si>
  <si>
    <t>2078</t>
  </si>
  <si>
    <t>249.36</t>
  </si>
  <si>
    <t>2327.36</t>
  </si>
  <si>
    <t>152</t>
  </si>
  <si>
    <t>DR/AHD/22-23/12005324</t>
  </si>
  <si>
    <t>G/G : 12/120</t>
  </si>
  <si>
    <t>7100</t>
  </si>
  <si>
    <t>852</t>
  </si>
  <si>
    <t>7952</t>
  </si>
  <si>
    <t>gj01ht1633</t>
  </si>
  <si>
    <t>kripalsingh</t>
  </si>
  <si>
    <t>153</t>
  </si>
  <si>
    <t>DR/AHD/22-23/12004958</t>
  </si>
  <si>
    <t>CAHD23/012002080</t>
  </si>
  <si>
    <t>Ramya  Srinivasan</t>
  </si>
  <si>
    <t>3120</t>
  </si>
  <si>
    <t>374.4</t>
  </si>
  <si>
    <t>3494.4</t>
  </si>
  <si>
    <t>154</t>
  </si>
  <si>
    <t>DR/AHD/22-23/12004893</t>
  </si>
  <si>
    <t>CAHD23/012002091</t>
  </si>
  <si>
    <t>155</t>
  </si>
  <si>
    <t>DR/AHD/22-23/12004908</t>
  </si>
  <si>
    <t>CAHD23/012002090</t>
  </si>
  <si>
    <t>3032.08</t>
  </si>
  <si>
    <t>363.85</t>
  </si>
  <si>
    <t>3395.93</t>
  </si>
  <si>
    <t>156</t>
  </si>
  <si>
    <t>DR/AHD/22-23/12004970</t>
  </si>
  <si>
    <t>CAHD23/012002047</t>
  </si>
  <si>
    <t>157</t>
  </si>
  <si>
    <t>DR/AHD/22-23/12004865</t>
  </si>
  <si>
    <t>CIGJ23/019000238</t>
  </si>
  <si>
    <t>D E SHAW INDIA PVT LTD</t>
  </si>
  <si>
    <t>Pushpak Gandhi</t>
  </si>
  <si>
    <t>2729.6</t>
  </si>
  <si>
    <t>327.55</t>
  </si>
  <si>
    <t>3057.15</t>
  </si>
  <si>
    <t>158</t>
  </si>
  <si>
    <t>DR/AHD/22-23/12004969</t>
  </si>
  <si>
    <t>159</t>
  </si>
  <si>
    <t>DR/AHD/22-23/12004982</t>
  </si>
  <si>
    <t>CAHD23/012002079</t>
  </si>
  <si>
    <t>1781.08</t>
  </si>
  <si>
    <t>213.73</t>
  </si>
  <si>
    <t>1994.81</t>
  </si>
  <si>
    <t>DR/AHD/22-23/12004995</t>
  </si>
  <si>
    <t>161</t>
  </si>
  <si>
    <t>DR/AHD/22-23/12004895</t>
  </si>
  <si>
    <t>CAHD23/012002069</t>
  </si>
  <si>
    <t>NOVARTIS INDIA LIMITED</t>
  </si>
  <si>
    <t>Ravi Babu Geddam</t>
  </si>
  <si>
    <t>3360.71</t>
  </si>
  <si>
    <t>414.08</t>
  </si>
  <si>
    <t>3864.79</t>
  </si>
  <si>
    <t>162</t>
  </si>
  <si>
    <t>DR/AHD/22-23/12004996</t>
  </si>
  <si>
    <t>Nishant Thakkar</t>
  </si>
  <si>
    <t>4090.2</t>
  </si>
  <si>
    <t>490.82</t>
  </si>
  <si>
    <t>4581.02</t>
  </si>
  <si>
    <t>163</t>
  </si>
  <si>
    <t>DR/AHD/22-23/12004983</t>
  </si>
  <si>
    <t>CAHD23/012002078</t>
  </si>
  <si>
    <t>164</t>
  </si>
  <si>
    <t>DR/AHD/22-23/12005014</t>
  </si>
  <si>
    <t>CAHD23/012002077</t>
  </si>
  <si>
    <t>PIRAMAL PHARMA LIMITED</t>
  </si>
  <si>
    <t>Mr Govind Rajulwar</t>
  </si>
  <si>
    <t>6580</t>
  </si>
  <si>
    <t>789.6</t>
  </si>
  <si>
    <t>7369.6</t>
  </si>
  <si>
    <t>165</t>
  </si>
  <si>
    <t>DR/AHD/22-23/12004974</t>
  </si>
  <si>
    <t>CAHD23/012002049</t>
  </si>
  <si>
    <t>GE POWER CONVERSION INDIA PVT LTD</t>
  </si>
  <si>
    <t>Kamal Govindan</t>
  </si>
  <si>
    <t>365</t>
  </si>
  <si>
    <t>997.8</t>
  </si>
  <si>
    <t>9312.8</t>
  </si>
  <si>
    <t>166</t>
  </si>
  <si>
    <t>DR/AHD/22-23/12004975</t>
  </si>
  <si>
    <t>CAHD23/012002070</t>
  </si>
  <si>
    <t>AVENDUS FINANCE PRIVATE LIMITED</t>
  </si>
  <si>
    <t>Mr. Nilesh Dhedhi</t>
  </si>
  <si>
    <t>8460</t>
  </si>
  <si>
    <t>1026</t>
  </si>
  <si>
    <t>9576</t>
  </si>
  <si>
    <t>167</t>
  </si>
  <si>
    <t>DR/AHD/22-23/12004984</t>
  </si>
  <si>
    <t>CAHD23/012002075</t>
  </si>
  <si>
    <t>2551.6</t>
  </si>
  <si>
    <t>306.19</t>
  </si>
  <si>
    <t>2857.79</t>
  </si>
  <si>
    <t>168</t>
  </si>
  <si>
    <t>DR/AHD/22-23/12004999</t>
  </si>
  <si>
    <t>CAHD23/012002174</t>
  </si>
  <si>
    <t>Thangasamy Arulraj</t>
  </si>
  <si>
    <t>15600</t>
  </si>
  <si>
    <t>1890</t>
  </si>
  <si>
    <t>17640</t>
  </si>
  <si>
    <t>169</t>
  </si>
  <si>
    <t>DR/AHD/22-23/12005034</t>
  </si>
  <si>
    <t>CAHD23/012002076</t>
  </si>
  <si>
    <t>Ms Shipra Kothiyal</t>
  </si>
  <si>
    <t>1737</t>
  </si>
  <si>
    <t>208.44</t>
  </si>
  <si>
    <t>1945.44</t>
  </si>
  <si>
    <t>170</t>
  </si>
  <si>
    <t>DR/AHD/22-23/12005041</t>
  </si>
  <si>
    <t>CAHD23/012002135</t>
  </si>
  <si>
    <t>171</t>
  </si>
  <si>
    <t>DR/AHD/22-23/12005035</t>
  </si>
  <si>
    <t>CAHD23/012002145</t>
  </si>
  <si>
    <t>5265</t>
  </si>
  <si>
    <t>631.8</t>
  </si>
  <si>
    <t>5896.8</t>
  </si>
  <si>
    <t>172</t>
  </si>
  <si>
    <t>DR/AHD/22-23/12005047</t>
  </si>
  <si>
    <t>Dharmesh</t>
  </si>
  <si>
    <t>+917203810644</t>
  </si>
  <si>
    <t>173</t>
  </si>
  <si>
    <t>DR/AHD/22-23/12004976</t>
  </si>
  <si>
    <t>CAHD23/012002147</t>
  </si>
  <si>
    <t>6572</t>
  </si>
  <si>
    <t>788.64</t>
  </si>
  <si>
    <t>7360.64</t>
  </si>
  <si>
    <t>DR/AHD/22-23/12004959</t>
  </si>
  <si>
    <t>CAHD23/012002148</t>
  </si>
  <si>
    <t>HANSGROHE INDIA PRIVATE LIMITED</t>
  </si>
  <si>
    <t>Mr. Gaurav Vishal</t>
  </si>
  <si>
    <t>3900</t>
  </si>
  <si>
    <t>468</t>
  </si>
  <si>
    <t>4368</t>
  </si>
  <si>
    <t>175</t>
  </si>
  <si>
    <t>DR/AHD/22-23/12004963</t>
  </si>
  <si>
    <t>CAHD23/012002134</t>
  </si>
  <si>
    <t>Ms. Jaya Jha</t>
  </si>
  <si>
    <t>1494</t>
  </si>
  <si>
    <t>13944</t>
  </si>
  <si>
    <t>176</t>
  </si>
  <si>
    <t>DR/AHD/22-23/12005015</t>
  </si>
  <si>
    <t>CAHD23/012002146</t>
  </si>
  <si>
    <t>SUNDARAM ASSET MANAGEMENT CO. LTD.</t>
  </si>
  <si>
    <t>Sudhir Kedia</t>
  </si>
  <si>
    <t>3430</t>
  </si>
  <si>
    <t>411.6</t>
  </si>
  <si>
    <t>3841.6</t>
  </si>
  <si>
    <t>177</t>
  </si>
  <si>
    <t>DR/AHD/22-23/12004981</t>
  </si>
  <si>
    <t>CAHD23/012002129</t>
  </si>
  <si>
    <t>GE INDIA INDUSTRIAL PVT LTD</t>
  </si>
  <si>
    <t>Chintan  Mehta</t>
  </si>
  <si>
    <t>8450</t>
  </si>
  <si>
    <t>1043.4</t>
  </si>
  <si>
    <t>9738.4</t>
  </si>
  <si>
    <t>178</t>
  </si>
  <si>
    <t>DR/AHD/22-23/12005052</t>
  </si>
  <si>
    <t>CAHD23/012002184</t>
  </si>
  <si>
    <t>Vishal Mehta</t>
  </si>
  <si>
    <t>179</t>
  </si>
  <si>
    <t>DR/AHD/22-23/12005071</t>
  </si>
  <si>
    <t>CAHD23/012002140</t>
  </si>
  <si>
    <t>Bhaskar Rakshit</t>
  </si>
  <si>
    <t>4585</t>
  </si>
  <si>
    <t>550.2</t>
  </si>
  <si>
    <t>5135.2</t>
  </si>
  <si>
    <t>180</t>
  </si>
  <si>
    <t>DR/AHD/22-23/12005053</t>
  </si>
  <si>
    <t>CAHD23/012002169</t>
  </si>
  <si>
    <t>181</t>
  </si>
  <si>
    <t>DR/AHD/22-23/12005051</t>
  </si>
  <si>
    <t>CAHD23/012002144</t>
  </si>
  <si>
    <t>Shinoj Narayanan</t>
  </si>
  <si>
    <t>11285</t>
  </si>
  <si>
    <t>1354.2</t>
  </si>
  <si>
    <t>12639.2</t>
  </si>
  <si>
    <t>182</t>
  </si>
  <si>
    <t>DR/AHD/22-23/12005044</t>
  </si>
  <si>
    <t>CAHD23/012002142</t>
  </si>
  <si>
    <t>2814</t>
  </si>
  <si>
    <t>337.68</t>
  </si>
  <si>
    <t>3151.68</t>
  </si>
  <si>
    <t>Nasir</t>
  </si>
  <si>
    <t>+916352599021</t>
  </si>
  <si>
    <t>183</t>
  </si>
  <si>
    <t>DR/AHD/22-23/12005089</t>
  </si>
  <si>
    <t>CAHD23/012002143</t>
  </si>
  <si>
    <t>Mr.Chelappa Thyagarajan Srinivasan</t>
  </si>
  <si>
    <t>3450</t>
  </si>
  <si>
    <t>414</t>
  </si>
  <si>
    <t>3864</t>
  </si>
  <si>
    <t>184</t>
  </si>
  <si>
    <t>DR/AHD/22-23/12005080</t>
  </si>
  <si>
    <t>2361.76</t>
  </si>
  <si>
    <t>283.41</t>
  </si>
  <si>
    <t>2645.17</t>
  </si>
  <si>
    <t>185</t>
  </si>
  <si>
    <t>DR/AHD/22-23/12005038</t>
  </si>
  <si>
    <t>CAHD23/012002130</t>
  </si>
  <si>
    <t>DR/AHD/22-23/12005093</t>
  </si>
  <si>
    <t>CAHD23/012002173</t>
  </si>
  <si>
    <t>TOSHIBA TRANSMISSION &amp; DISTRIBUTION SYSTEMS (INDIA) PVT LTD</t>
  </si>
  <si>
    <t>Mr. Ashok Kamra</t>
  </si>
  <si>
    <t>2250</t>
  </si>
  <si>
    <t>280.8</t>
  </si>
  <si>
    <t>2620.8</t>
  </si>
  <si>
    <t>187</t>
  </si>
  <si>
    <t>DR/AHD/22-23/12005108</t>
  </si>
  <si>
    <t>CAHD23/012002186</t>
  </si>
  <si>
    <t>188</t>
  </si>
  <si>
    <t>DR/AHD/22-23/12005325</t>
  </si>
  <si>
    <t>CAHD23/012002243</t>
  </si>
  <si>
    <t>2616</t>
  </si>
  <si>
    <t>313.92</t>
  </si>
  <si>
    <t>2929.92</t>
  </si>
  <si>
    <t>gj01ht7527</t>
  </si>
  <si>
    <t>189</t>
  </si>
  <si>
    <t>DR/AHD/22-23/12005055</t>
  </si>
  <si>
    <t>Mr RAJESH RAI (VVIP Guest)</t>
  </si>
  <si>
    <t>6750</t>
  </si>
  <si>
    <t>810</t>
  </si>
  <si>
    <t>7560</t>
  </si>
  <si>
    <t>DR/AHD/22-23/12005140</t>
  </si>
  <si>
    <t>CAHD23/012002165</t>
  </si>
  <si>
    <t>Mr. Suryanaryana Gude</t>
  </si>
  <si>
    <t>191</t>
  </si>
  <si>
    <t>DR/AHD/22-23/12005139</t>
  </si>
  <si>
    <t>CAHD23/012002166</t>
  </si>
  <si>
    <t>Mr. Chelappa Thyagarajan Srinivasan</t>
  </si>
  <si>
    <t>1590</t>
  </si>
  <si>
    <t>190.8</t>
  </si>
  <si>
    <t>1780.8</t>
  </si>
  <si>
    <t>192</t>
  </si>
  <si>
    <t>DR/AHD/22-23/12005103</t>
  </si>
  <si>
    <t>CAHD23/012002138</t>
  </si>
  <si>
    <t>RBL FINSERVE LIMITED</t>
  </si>
  <si>
    <t>Gaurav Kumar</t>
  </si>
  <si>
    <t>5600</t>
  </si>
  <si>
    <t>672</t>
  </si>
  <si>
    <t>6272</t>
  </si>
  <si>
    <t>193</t>
  </si>
  <si>
    <t>DR/AHD/22-23/12005142</t>
  </si>
  <si>
    <t>CAHD23/012002164</t>
  </si>
  <si>
    <t>FCM TRAVEL SOLUTIONS (INDIA) PRIVATE LIMITED</t>
  </si>
  <si>
    <t>Mr ANAND IYER</t>
  </si>
  <si>
    <t>3010</t>
  </si>
  <si>
    <t>361.2</t>
  </si>
  <si>
    <t>3371.2</t>
  </si>
  <si>
    <t>194</t>
  </si>
  <si>
    <t>DR/AHD/22-23/12005158</t>
  </si>
  <si>
    <t>CAHD23/012002139</t>
  </si>
  <si>
    <t>Anirudh Batra</t>
  </si>
  <si>
    <t>2873</t>
  </si>
  <si>
    <t>344.76</t>
  </si>
  <si>
    <t>3217.76</t>
  </si>
  <si>
    <t>195</t>
  </si>
  <si>
    <t>DR/AHD/22-23/12005154</t>
  </si>
  <si>
    <t>CAHD23/012002193</t>
  </si>
  <si>
    <t>315</t>
  </si>
  <si>
    <t>2940</t>
  </si>
  <si>
    <t>196</t>
  </si>
  <si>
    <t>DR/AHD/22-23/12004828</t>
  </si>
  <si>
    <t>Mr BALAJI VV</t>
  </si>
  <si>
    <t>Swaroop Singh</t>
  </si>
  <si>
    <t>+917340117653</t>
  </si>
  <si>
    <t>197</t>
  </si>
  <si>
    <t>DR/AHD/22-23/12004971</t>
  </si>
  <si>
    <t>CAHD23/012002158</t>
  </si>
  <si>
    <t>Mr Ashish Sehgal</t>
  </si>
  <si>
    <t>198</t>
  </si>
  <si>
    <t>DR/AHD/22-23/12005120</t>
  </si>
  <si>
    <t>CAHD23/012002192</t>
  </si>
  <si>
    <t>Mr Anil Kaul</t>
  </si>
  <si>
    <t>2950</t>
  </si>
  <si>
    <t>372</t>
  </si>
  <si>
    <t>3472</t>
  </si>
  <si>
    <t>199</t>
  </si>
  <si>
    <t>DR/AHD/22-23/12005172</t>
  </si>
  <si>
    <t>CAHD23/012002195</t>
  </si>
  <si>
    <t>4935</t>
  </si>
  <si>
    <t>610.2</t>
  </si>
  <si>
    <t>5695.2</t>
  </si>
  <si>
    <t>200</t>
  </si>
  <si>
    <t>DR/AHD/22-23/12005167</t>
  </si>
  <si>
    <t>CAHD23/012002159</t>
  </si>
  <si>
    <t>5145</t>
  </si>
  <si>
    <t>617.4</t>
  </si>
  <si>
    <t>5762.4</t>
  </si>
  <si>
    <t>201</t>
  </si>
  <si>
    <t>DR/AHD/22-23/12005161</t>
  </si>
  <si>
    <t>CAHD23/012002157</t>
  </si>
  <si>
    <t>STT GLOBAL DATA CENTRES INDIA PVT LTD</t>
  </si>
  <si>
    <t>Apurva Mehta</t>
  </si>
  <si>
    <t>5275</t>
  </si>
  <si>
    <t>633</t>
  </si>
  <si>
    <t>5908</t>
  </si>
  <si>
    <t>202</t>
  </si>
  <si>
    <t>DR/AHD/22-23/12004977</t>
  </si>
  <si>
    <t>CAHD23/012002156</t>
  </si>
  <si>
    <t>5950</t>
  </si>
  <si>
    <t>714</t>
  </si>
  <si>
    <t>6664</t>
  </si>
  <si>
    <t>203</t>
  </si>
  <si>
    <t>DR/AHD/22-23/12005173</t>
  </si>
  <si>
    <t>CAHD23/012002242</t>
  </si>
  <si>
    <t>2799</t>
  </si>
  <si>
    <t>335.88</t>
  </si>
  <si>
    <t>3134.88</t>
  </si>
  <si>
    <t>204</t>
  </si>
  <si>
    <t>DR/AHD/22-23/12005107</t>
  </si>
  <si>
    <t>CAHD23/012002199</t>
  </si>
  <si>
    <t>Mr. Anil Kaul</t>
  </si>
  <si>
    <t>7095</t>
  </si>
  <si>
    <t>851.4</t>
  </si>
  <si>
    <t>7946.4</t>
  </si>
  <si>
    <t>205</t>
  </si>
  <si>
    <t>DR/AHD/22-23/12005129</t>
  </si>
  <si>
    <t>CAHD23/012002200</t>
  </si>
  <si>
    <t>8415</t>
  </si>
  <si>
    <t>1009.8</t>
  </si>
  <si>
    <t>9424.8</t>
  </si>
  <si>
    <t>206</t>
  </si>
  <si>
    <t>DR/AHD/22-23/12005190</t>
  </si>
  <si>
    <t>CAHD23/012002202</t>
  </si>
  <si>
    <t>MarketXpander Services Private Limited</t>
  </si>
  <si>
    <t>Sudipta Sudipta</t>
  </si>
  <si>
    <t>3800</t>
  </si>
  <si>
    <t>456</t>
  </si>
  <si>
    <t>4256</t>
  </si>
  <si>
    <t>207</t>
  </si>
  <si>
    <t>DR/AHD/22-23/12005202</t>
  </si>
  <si>
    <t>CAHD23/012002255</t>
  </si>
  <si>
    <t>PRODAIR AIR PRODUCTS INDIA PRIVATE LIMITED</t>
  </si>
  <si>
    <t>DEEPAK  H. PATIL</t>
  </si>
  <si>
    <t>15168</t>
  </si>
  <si>
    <t>1820.16</t>
  </si>
  <si>
    <t>16988.16</t>
  </si>
  <si>
    <t>208</t>
  </si>
  <si>
    <t>DR/AHD/22-23/12005127</t>
  </si>
  <si>
    <t>CAHD23/012002239</t>
  </si>
  <si>
    <t>OMRON AUTOMATION PVT LTD</t>
  </si>
  <si>
    <t>Chandrasekar. R</t>
  </si>
  <si>
    <t>1360</t>
  </si>
  <si>
    <t>163.2</t>
  </si>
  <si>
    <t>1523.2</t>
  </si>
  <si>
    <t>209</t>
  </si>
  <si>
    <t>DR/AHD/22-23/12005206</t>
  </si>
  <si>
    <t>CIGJ23/019000237</t>
  </si>
  <si>
    <t>MATHWORKS INDIA PRIVATE LIMITED</t>
  </si>
  <si>
    <t>Satish  Kumar</t>
  </si>
  <si>
    <t>3250</t>
  </si>
  <si>
    <t>390</t>
  </si>
  <si>
    <t>DR/AHD/22-23/12005162</t>
  </si>
  <si>
    <t>CAHD23/012002198</t>
  </si>
  <si>
    <t>3000</t>
  </si>
  <si>
    <t>360</t>
  </si>
  <si>
    <t>3360</t>
  </si>
  <si>
    <t>211</t>
  </si>
  <si>
    <t>DR/AHD/22-23/12005128</t>
  </si>
  <si>
    <t>CAHD23/012002233</t>
  </si>
  <si>
    <t>3830</t>
  </si>
  <si>
    <t>459.6</t>
  </si>
  <si>
    <t>4289.6</t>
  </si>
  <si>
    <t>212</t>
  </si>
  <si>
    <t>DR/AHD/22-23/12005096</t>
  </si>
  <si>
    <t>CAHD23/012002234</t>
  </si>
  <si>
    <t>ASAHI KASEI INDIA PVT LTD</t>
  </si>
  <si>
    <t>Viral Gandhi</t>
  </si>
  <si>
    <t>213</t>
  </si>
  <si>
    <t>DR/AHD/22-23/12005143</t>
  </si>
  <si>
    <t>CAHD23/012002197</t>
  </si>
  <si>
    <t>Mr. Nishant Nishchal</t>
  </si>
  <si>
    <t>7805</t>
  </si>
  <si>
    <t>936.6</t>
  </si>
  <si>
    <t>8741.6</t>
  </si>
  <si>
    <t>214</t>
  </si>
  <si>
    <t>DR/AHD/22-23/12005130</t>
  </si>
  <si>
    <t>CAHD23/012002232</t>
  </si>
  <si>
    <t>4483</t>
  </si>
  <si>
    <t>537.96</t>
  </si>
  <si>
    <t>5020.96</t>
  </si>
  <si>
    <t>215</t>
  </si>
  <si>
    <t>DR/AHD/22-23/12005077</t>
  </si>
  <si>
    <t>CAHD23/012002235</t>
  </si>
  <si>
    <t>SPANDANA SPHOORTY FINANCIAL LIMITED</t>
  </si>
  <si>
    <t>Shalabh Saxena</t>
  </si>
  <si>
    <t>216</t>
  </si>
  <si>
    <t>DR/AHD/22-23/12005191</t>
  </si>
  <si>
    <t>CAHD23/012002247</t>
  </si>
  <si>
    <t>VIKRAM CHANDRASHEKHAR</t>
  </si>
  <si>
    <t>346.8</t>
  </si>
  <si>
    <t>3236.8</t>
  </si>
  <si>
    <t>217</t>
  </si>
  <si>
    <t>DR/AHD/22-23/12005192</t>
  </si>
  <si>
    <t>CAHD23/012002230</t>
  </si>
  <si>
    <t>4450</t>
  </si>
  <si>
    <t>534</t>
  </si>
  <si>
    <t>4984</t>
  </si>
  <si>
    <t>218</t>
  </si>
  <si>
    <t>DR/AHD/22-23/12005113</t>
  </si>
  <si>
    <t>CAHD23/012002224</t>
  </si>
  <si>
    <t>UNIVERSAL SOMPO GENERAL INSURANCE COMPANY LIMITED</t>
  </si>
  <si>
    <t>Mr Mohammad Rizwan Khan</t>
  </si>
  <si>
    <t>4398</t>
  </si>
  <si>
    <t>527.76</t>
  </si>
  <si>
    <t>4925.76</t>
  </si>
  <si>
    <t>219</t>
  </si>
  <si>
    <t>DR/AHD/22-23/12005145</t>
  </si>
  <si>
    <t>CAHD23/012002231</t>
  </si>
  <si>
    <t>MR. SURI BABU MALLIPUDI</t>
  </si>
  <si>
    <t>3300</t>
  </si>
  <si>
    <t>396</t>
  </si>
  <si>
    <t>3696</t>
  </si>
  <si>
    <t>220</t>
  </si>
  <si>
    <t>DR/AHD/22-23/12005078</t>
  </si>
  <si>
    <t>CAHD23/012002226</t>
  </si>
  <si>
    <t>5050</t>
  </si>
  <si>
    <t>606</t>
  </si>
  <si>
    <t>5656</t>
  </si>
  <si>
    <t>221</t>
  </si>
  <si>
    <t>DR/AHD/22-23/12005220</t>
  </si>
  <si>
    <t>Anuj  Goel</t>
  </si>
  <si>
    <t>222</t>
  </si>
  <si>
    <t>DR/AHD/22-23/12005097</t>
  </si>
  <si>
    <t>CAHD23/012002223</t>
  </si>
  <si>
    <t>6380</t>
  </si>
  <si>
    <t>765.6</t>
  </si>
  <si>
    <t>7145.6</t>
  </si>
  <si>
    <t>223</t>
  </si>
  <si>
    <t>DR/AHD/22-23/12005222</t>
  </si>
  <si>
    <t>CAHD23/012002229</t>
  </si>
  <si>
    <t>KONE ELEVATOR INDIA PRIVATE LIMITED</t>
  </si>
  <si>
    <t>RITIKA CHANDHOK</t>
  </si>
  <si>
    <t>1630</t>
  </si>
  <si>
    <t>195.6</t>
  </si>
  <si>
    <t>1825.6</t>
  </si>
  <si>
    <t>224</t>
  </si>
  <si>
    <t>DR/AHD/22-23/12005248</t>
  </si>
  <si>
    <t>CAHD23/012002228</t>
  </si>
  <si>
    <t>2425</t>
  </si>
  <si>
    <t>291</t>
  </si>
  <si>
    <t>2716</t>
  </si>
  <si>
    <t>225</t>
  </si>
  <si>
    <t>DR/AHD/22-23/12005221</t>
  </si>
  <si>
    <t>3400</t>
  </si>
  <si>
    <t>408</t>
  </si>
  <si>
    <t>3808</t>
  </si>
  <si>
    <t>226</t>
  </si>
  <si>
    <t>DR/AHD/22-23/12005242</t>
  </si>
  <si>
    <t>CAHD23/012002218</t>
  </si>
  <si>
    <t>Ms. Swati Singh</t>
  </si>
  <si>
    <t>4428</t>
  </si>
  <si>
    <t>531.36</t>
  </si>
  <si>
    <t>4959.36</t>
  </si>
  <si>
    <t>227</t>
  </si>
  <si>
    <t>DR/AHD/22-23/12005114</t>
  </si>
  <si>
    <t>CAHD23/012002216</t>
  </si>
  <si>
    <t>4508</t>
  </si>
  <si>
    <t>540.96</t>
  </si>
  <si>
    <t>5048.96</t>
  </si>
  <si>
    <t>228</t>
  </si>
  <si>
    <t>DR/AHD/22-23/12005146</t>
  </si>
  <si>
    <t>CAHD23/012002222</t>
  </si>
  <si>
    <t>3550</t>
  </si>
  <si>
    <t>426</t>
  </si>
  <si>
    <t>3976</t>
  </si>
  <si>
    <t>229</t>
  </si>
  <si>
    <t>DR/AHD/22-23/12005249</t>
  </si>
  <si>
    <t>CAHD23/012002217</t>
  </si>
  <si>
    <t>588</t>
  </si>
  <si>
    <t>5488</t>
  </si>
  <si>
    <t>230</t>
  </si>
  <si>
    <t>DR/AHD/22-23/12005271</t>
  </si>
  <si>
    <t>CAHD23/012002210</t>
  </si>
  <si>
    <t>Mr UMESHNATH SHARMA</t>
  </si>
  <si>
    <t>231</t>
  </si>
  <si>
    <t>DR/AHD/22-23/12005288</t>
  </si>
  <si>
    <t>CAHD23/012002212</t>
  </si>
  <si>
    <t>232</t>
  </si>
  <si>
    <t>DR/AHD/22-23/12005272</t>
  </si>
  <si>
    <t>CAHD23/012002211</t>
  </si>
  <si>
    <t>Mr Mehul Bhansali</t>
  </si>
  <si>
    <t>233</t>
  </si>
  <si>
    <t>DR/AHD/22-23/12005289</t>
  </si>
  <si>
    <t>CAHD23/012002213</t>
  </si>
  <si>
    <t>LEATHER SECTOR SKILL COUNCIL</t>
  </si>
  <si>
    <t>Rajesh  Rathnam</t>
  </si>
  <si>
    <t>5150</t>
  </si>
  <si>
    <t>618</t>
  </si>
  <si>
    <t>5768</t>
  </si>
  <si>
    <t>234</t>
  </si>
  <si>
    <t>DR/AHD/22-23/12005263</t>
  </si>
  <si>
    <t>CAHD23/012002214</t>
  </si>
  <si>
    <t>Mr VIVEK SHARMA</t>
  </si>
  <si>
    <t>2750</t>
  </si>
  <si>
    <t>330</t>
  </si>
  <si>
    <t>3080</t>
  </si>
  <si>
    <t>235</t>
  </si>
  <si>
    <t>DR/AHD/22-23/12005261</t>
  </si>
  <si>
    <t>CAHD23/012002208</t>
  </si>
  <si>
    <t>236</t>
  </si>
  <si>
    <t>DR/AHD/22-23/12005259</t>
  </si>
  <si>
    <t>CAHD23/012002207</t>
  </si>
  <si>
    <t>OMRON HEALTHCARE INDIA PRIVATE LIMITED</t>
  </si>
  <si>
    <t>Dharmesh Joshi</t>
  </si>
  <si>
    <t>13940</t>
  </si>
  <si>
    <t>1672.8</t>
  </si>
  <si>
    <t>15612.8</t>
  </si>
  <si>
    <t>237</t>
  </si>
  <si>
    <t>DR/AHD/22-23/12005286</t>
  </si>
  <si>
    <t>CAHD23/012002209</t>
  </si>
  <si>
    <t>Kaunal  Gupte</t>
  </si>
  <si>
    <t>13300</t>
  </si>
  <si>
    <t>1625.4</t>
  </si>
  <si>
    <t>15170.4</t>
  </si>
  <si>
    <t>238</t>
  </si>
  <si>
    <t>DR/AHD/22-23/12005299</t>
  </si>
  <si>
    <t>CAHD23/012002264</t>
  </si>
  <si>
    <t>1345</t>
  </si>
  <si>
    <t>161.4</t>
  </si>
  <si>
    <t>1506.4</t>
  </si>
  <si>
    <t>239</t>
  </si>
  <si>
    <t>DR/AHD/22-23/12005205</t>
  </si>
  <si>
    <t>Mr ASHISH KASHIVE</t>
  </si>
  <si>
    <t>DR/AHD/22-23/12005311</t>
  </si>
  <si>
    <t>CAHD23/012002258</t>
  </si>
  <si>
    <t>3960</t>
  </si>
  <si>
    <t>475.2</t>
  </si>
  <si>
    <t>4435.2</t>
  </si>
  <si>
    <t>241</t>
  </si>
  <si>
    <t>DR/AHD/22-23/12005099</t>
  </si>
  <si>
    <t>CAHD23/012002266</t>
  </si>
  <si>
    <t>Tapish  Bhatt</t>
  </si>
  <si>
    <t>242</t>
  </si>
  <si>
    <t>DR/AHD/22-23/12005329</t>
  </si>
  <si>
    <t>CAHD23/012002265</t>
  </si>
  <si>
    <t>243</t>
  </si>
  <si>
    <t>DR/AHD/22-23/12005100</t>
  </si>
  <si>
    <t>CAHD23/012002271</t>
  </si>
  <si>
    <t>244</t>
  </si>
  <si>
    <t>DR/AHD/22-23/12005287</t>
  </si>
  <si>
    <t>CAHD23/012002267</t>
  </si>
  <si>
    <t>PERFORMANCE SPECIALTY PRODUCTS (INDIA) PRIVATE LIMITED</t>
  </si>
  <si>
    <t>Anuj Sethi</t>
  </si>
  <si>
    <t>5850</t>
  </si>
  <si>
    <t>702</t>
  </si>
  <si>
    <t>6552</t>
  </si>
  <si>
    <t>DR/AHD/22-23/12005347</t>
  </si>
  <si>
    <t>CAHD23/012002253</t>
  </si>
  <si>
    <t>Priyanka Bisani</t>
  </si>
  <si>
    <t>10170</t>
  </si>
  <si>
    <t>1220.4</t>
  </si>
  <si>
    <t>11390.4</t>
  </si>
  <si>
    <t>DR/AHD/22-23/12005207</t>
  </si>
  <si>
    <t>CAHD23/012002272</t>
  </si>
  <si>
    <t>7280</t>
  </si>
  <si>
    <t>878.4</t>
  </si>
  <si>
    <t>8198.4</t>
  </si>
  <si>
    <t>247</t>
  </si>
  <si>
    <t>DR/AHD/22-23/12005330</t>
  </si>
  <si>
    <t>CAHD23/012002269</t>
  </si>
  <si>
    <t>8050</t>
  </si>
  <si>
    <t>966</t>
  </si>
  <si>
    <t>9016</t>
  </si>
  <si>
    <t>248</t>
  </si>
  <si>
    <t>DR/AHD/22-23/12005230</t>
  </si>
  <si>
    <t>CAHD23/012002249</t>
  </si>
  <si>
    <t>Mr Devam  Dhawan</t>
  </si>
  <si>
    <t>403.2</t>
  </si>
  <si>
    <t>3763.2</t>
  </si>
  <si>
    <t>249</t>
  </si>
  <si>
    <t>DR/AHD/22-23/12005285</t>
  </si>
  <si>
    <t>CAHD23/012002256</t>
  </si>
  <si>
    <t>ST JUDE MEDICAL INDIA PVT LTD</t>
  </si>
  <si>
    <t>Srishti Agarwal</t>
  </si>
  <si>
    <t>2400</t>
  </si>
  <si>
    <t>288</t>
  </si>
  <si>
    <t>2688</t>
  </si>
  <si>
    <t>250</t>
  </si>
  <si>
    <t>DR/AHD/22-23/12005334</t>
  </si>
  <si>
    <t>CAHD23/012002268</t>
  </si>
  <si>
    <t>Sonali  Pradhan</t>
  </si>
  <si>
    <t>1675</t>
  </si>
  <si>
    <t>211.8</t>
  </si>
  <si>
    <t>1976.8</t>
  </si>
  <si>
    <t>251</t>
  </si>
  <si>
    <t>DR/AHD/22-23/12005213</t>
  </si>
  <si>
    <t>Mr SHANTANU SAMADDAR</t>
  </si>
  <si>
    <t>252</t>
  </si>
  <si>
    <t>DR/AHD/22-23/12005231</t>
  </si>
  <si>
    <t>CAHD23/012002248</t>
  </si>
  <si>
    <t>2850</t>
  </si>
  <si>
    <t>342</t>
  </si>
  <si>
    <t>3192</t>
  </si>
  <si>
    <t>253</t>
  </si>
  <si>
    <t>DR/AHD/22-23/12005101</t>
  </si>
  <si>
    <t>CAHD23/012002277</t>
  </si>
  <si>
    <t>254</t>
  </si>
  <si>
    <t>DR/AHD/22-23/12005331</t>
  </si>
  <si>
    <t>CAHD23/012002276</t>
  </si>
  <si>
    <t>7230</t>
  </si>
  <si>
    <t>867.6</t>
  </si>
  <si>
    <t>8097.6</t>
  </si>
  <si>
    <t>255</t>
  </si>
  <si>
    <t>DR/AHD/22-23/12005290</t>
  </si>
  <si>
    <t>CAHD23/012002257</t>
  </si>
  <si>
    <t>PARASAKTI CEMENT INDUSTRIES LIMITED</t>
  </si>
  <si>
    <t>Mr. P. Yashwanth Krishna</t>
  </si>
  <si>
    <t>12100</t>
  </si>
  <si>
    <t>1452</t>
  </si>
  <si>
    <t>13552</t>
  </si>
  <si>
    <t>ORIX/22-23/0031</t>
  </si>
  <si>
    <t>ORIX/22-23/0032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</si>
</sst>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20" fillId="34" borderId="10" xfId="44" applyFont="1" applyFill="1" applyBorder="1" applyAlignment="1">
      <alignment horizontal="left"/>
    </xf>
    <xf numFmtId="0" fontId="20" fillId="34" borderId="10" xfId="45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kas.Therade\AppData\Local\Microsoft\Windows\INetCache\Content.Outlook\PVSGJW12\17.%20ADHOC%20Vehicle%20Wise%20Movement%20-%20SRM%20Nov'22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HOCVehicleWiseMovement-Nov'22"/>
    </sheetNames>
    <sheetDataSet>
      <sheetData sheetId="0">
        <row r="3">
          <cell r="C3" t="str">
            <v>DR/AHD/22-23/12005175</v>
          </cell>
          <cell r="D3" t="str">
            <v>SWIFT DZIRE</v>
          </cell>
          <cell r="E3" t="str">
            <v>GJ01HT7527</v>
          </cell>
          <cell r="F3" t="str">
            <v>Jagdish Kaka</v>
          </cell>
          <cell r="G3">
            <v>83755</v>
          </cell>
          <cell r="H3">
            <v>83873</v>
          </cell>
          <cell r="I3">
            <v>118</v>
          </cell>
          <cell r="J3">
            <v>118</v>
          </cell>
          <cell r="K3">
            <v>0</v>
          </cell>
          <cell r="L3" t="str">
            <v>13-May-2022 10:30</v>
          </cell>
          <cell r="M3" t="str">
            <v>13-May-2022 22:00</v>
          </cell>
          <cell r="N3">
            <v>0</v>
          </cell>
          <cell r="O3" t="str">
            <v>Devendra Chaudhary / NUTANIX TECHNOLOGIES INDIA PRIVATE LIMITED</v>
          </cell>
          <cell r="Q3">
            <v>3200</v>
          </cell>
          <cell r="R3">
            <v>0</v>
          </cell>
        </row>
        <row r="4">
          <cell r="C4" t="str">
            <v>DR/AHD/22-23/12004399</v>
          </cell>
          <cell r="D4" t="str">
            <v>SWIFT DZIRE</v>
          </cell>
          <cell r="E4" t="str">
            <v>GJ01HT8201</v>
          </cell>
          <cell r="F4" t="str">
            <v>PRAVIN</v>
          </cell>
          <cell r="G4">
            <v>64724</v>
          </cell>
          <cell r="H4">
            <v>64780</v>
          </cell>
          <cell r="I4">
            <v>56</v>
          </cell>
          <cell r="J4">
            <v>56</v>
          </cell>
          <cell r="K4">
            <v>0</v>
          </cell>
          <cell r="L4" t="str">
            <v>01-Jun-2022 10:00</v>
          </cell>
          <cell r="M4" t="str">
            <v>01-Jun-2022 21:00</v>
          </cell>
          <cell r="N4">
            <v>0</v>
          </cell>
          <cell r="O4" t="str">
            <v>Yogesh Udkar / AVEVA INFORMATION TECHNOLOGY INDIA PVT LTD</v>
          </cell>
          <cell r="Q4">
            <v>1500</v>
          </cell>
          <cell r="R4">
            <v>0</v>
          </cell>
        </row>
        <row r="5">
          <cell r="C5" t="str">
            <v>DR/AHD/22-23/12004395</v>
          </cell>
          <cell r="D5" t="str">
            <v>SWIFT DZIRE</v>
          </cell>
          <cell r="E5" t="str">
            <v>GJ01HT7675</v>
          </cell>
          <cell r="F5" t="str">
            <v>AKTHAR BHAI</v>
          </cell>
          <cell r="G5">
            <v>86528</v>
          </cell>
          <cell r="H5">
            <v>86568</v>
          </cell>
          <cell r="I5">
            <v>40</v>
          </cell>
          <cell r="J5">
            <v>40</v>
          </cell>
          <cell r="K5">
            <v>0</v>
          </cell>
          <cell r="L5" t="str">
            <v>06-Jun-2022 05:00</v>
          </cell>
          <cell r="M5" t="str">
            <v>06-Jun-2022 06:35</v>
          </cell>
          <cell r="N5">
            <v>0</v>
          </cell>
          <cell r="O5" t="str">
            <v>Hardik Harsora / AVEVA INFORMATION TECHNOLOGY INDIA PVT LTD</v>
          </cell>
          <cell r="Q5">
            <v>650</v>
          </cell>
          <cell r="R5">
            <v>0</v>
          </cell>
        </row>
        <row r="6">
          <cell r="C6" t="str">
            <v>DR/AHD/22-23/12005176</v>
          </cell>
          <cell r="D6" t="str">
            <v>SWIFT DZIRE</v>
          </cell>
          <cell r="E6" t="str">
            <v>GJ01HT7527</v>
          </cell>
          <cell r="F6" t="str">
            <v>Jagdish Kaka</v>
          </cell>
          <cell r="G6">
            <v>86801</v>
          </cell>
          <cell r="H6">
            <v>86927</v>
          </cell>
          <cell r="I6">
            <v>126</v>
          </cell>
          <cell r="J6">
            <v>126</v>
          </cell>
          <cell r="K6">
            <v>0</v>
          </cell>
          <cell r="L6" t="str">
            <v>06-Jun-2022 07:45</v>
          </cell>
          <cell r="M6" t="str">
            <v>06-Jun-2022 23:20</v>
          </cell>
          <cell r="N6">
            <v>0</v>
          </cell>
          <cell r="O6" t="str">
            <v>Devendra Chaudhary / NUTANIX TECHNOLOGIES INDIA PRIVATE LIMITED</v>
          </cell>
          <cell r="Q6">
            <v>3200</v>
          </cell>
          <cell r="R6">
            <v>0</v>
          </cell>
        </row>
        <row r="7">
          <cell r="C7" t="str">
            <v>DR/AHD/22-23/12005178</v>
          </cell>
          <cell r="D7" t="str">
            <v>SWIFT DZIRE</v>
          </cell>
          <cell r="E7" t="str">
            <v>GJ01HT8402</v>
          </cell>
          <cell r="F7" t="str">
            <v>Ghanshyam Bhai</v>
          </cell>
          <cell r="G7">
            <v>54615</v>
          </cell>
          <cell r="H7">
            <v>54715</v>
          </cell>
          <cell r="I7">
            <v>100</v>
          </cell>
          <cell r="J7">
            <v>100</v>
          </cell>
          <cell r="K7">
            <v>0</v>
          </cell>
          <cell r="L7" t="str">
            <v>06-Jun-2022 09:30</v>
          </cell>
          <cell r="M7" t="str">
            <v>06-Jun-2022 20:20</v>
          </cell>
          <cell r="N7">
            <v>0</v>
          </cell>
          <cell r="O7" t="str">
            <v>Mohit Jindal / NUTANIX TECHNOLOGIES INDIA PRIVATE LIMITED</v>
          </cell>
          <cell r="Q7">
            <v>1756.67</v>
          </cell>
          <cell r="R7">
            <v>0</v>
          </cell>
        </row>
        <row r="8">
          <cell r="C8" t="str">
            <v>DR/AHD/22-23/12004400</v>
          </cell>
          <cell r="D8" t="str">
            <v>SWIFT DZIRE</v>
          </cell>
          <cell r="E8" t="str">
            <v>GJ01HT1525</v>
          </cell>
          <cell r="F8" t="str">
            <v>SUNIL</v>
          </cell>
          <cell r="G8">
            <v>88380</v>
          </cell>
          <cell r="H8">
            <v>88434</v>
          </cell>
          <cell r="I8">
            <v>54</v>
          </cell>
          <cell r="J8">
            <v>54</v>
          </cell>
          <cell r="K8">
            <v>0</v>
          </cell>
          <cell r="L8" t="str">
            <v>06-Jun-2022 20:00</v>
          </cell>
          <cell r="M8" t="str">
            <v>06-Jun-2022 22:30</v>
          </cell>
          <cell r="N8">
            <v>0</v>
          </cell>
          <cell r="O8" t="str">
            <v>Hardik Harsora / AVEVA INFORMATION TECHNOLOGY INDIA PVT LTD</v>
          </cell>
          <cell r="Q8">
            <v>818</v>
          </cell>
          <cell r="R8">
            <v>0</v>
          </cell>
        </row>
        <row r="9">
          <cell r="C9" t="str">
            <v>DR/AHD/22-23/12005180</v>
          </cell>
          <cell r="D9" t="str">
            <v>INNOVA CRYSTA</v>
          </cell>
          <cell r="E9" t="str">
            <v>GJ01HT8402</v>
          </cell>
          <cell r="F9" t="str">
            <v>GHANSHYAM</v>
          </cell>
          <cell r="G9">
            <v>114420</v>
          </cell>
          <cell r="H9">
            <v>114718</v>
          </cell>
          <cell r="I9">
            <v>298</v>
          </cell>
          <cell r="J9">
            <v>298</v>
          </cell>
          <cell r="K9">
            <v>0</v>
          </cell>
          <cell r="L9" t="str">
            <v>07-Jun-2022 08:00</v>
          </cell>
          <cell r="M9" t="str">
            <v>07-Jun-2022 22:00</v>
          </cell>
          <cell r="N9">
            <v>190</v>
          </cell>
          <cell r="O9" t="str">
            <v>Mohit Jindal / NUTANIX TECHNOLOGIES INDIA PRIVATE LIMITED</v>
          </cell>
          <cell r="Q9">
            <v>4074</v>
          </cell>
          <cell r="R9">
            <v>190</v>
          </cell>
        </row>
        <row r="10">
          <cell r="C10" t="str">
            <v>DR/AHD/22-23/12005181</v>
          </cell>
          <cell r="D10" t="str">
            <v>SWIFT DZIRE</v>
          </cell>
          <cell r="E10" t="str">
            <v>GJ01HT7527</v>
          </cell>
          <cell r="F10" t="str">
            <v>JAGDISH</v>
          </cell>
          <cell r="G10">
            <v>86927</v>
          </cell>
          <cell r="H10">
            <v>87052</v>
          </cell>
          <cell r="I10">
            <v>125</v>
          </cell>
          <cell r="J10">
            <v>125</v>
          </cell>
          <cell r="K10">
            <v>0</v>
          </cell>
          <cell r="L10" t="str">
            <v>07-Jun-2022 08:30</v>
          </cell>
          <cell r="M10" t="str">
            <v>07-Jun-2022 21:55</v>
          </cell>
          <cell r="N10">
            <v>0</v>
          </cell>
          <cell r="O10" t="str">
            <v>Devendra Chaudhary / NUTANIX TECHNOLOGIES INDIA PRIVATE LIMITED</v>
          </cell>
          <cell r="Q10">
            <v>3200</v>
          </cell>
          <cell r="R10">
            <v>0</v>
          </cell>
        </row>
        <row r="11">
          <cell r="C11" t="str">
            <v>DR/AHD/22-23/12005182</v>
          </cell>
          <cell r="D11" t="str">
            <v>SWIFT DZIRE</v>
          </cell>
          <cell r="E11" t="str">
            <v>GJ01HT7527</v>
          </cell>
          <cell r="F11" t="str">
            <v>JAGDISH</v>
          </cell>
          <cell r="G11">
            <v>87052</v>
          </cell>
          <cell r="H11">
            <v>87185</v>
          </cell>
          <cell r="I11">
            <v>133</v>
          </cell>
          <cell r="J11">
            <v>133</v>
          </cell>
          <cell r="K11">
            <v>0</v>
          </cell>
          <cell r="L11" t="str">
            <v>08-Jun-2022 09:00</v>
          </cell>
          <cell r="M11" t="str">
            <v>08-Jun-2022 20:00</v>
          </cell>
          <cell r="N11">
            <v>0</v>
          </cell>
          <cell r="O11" t="str">
            <v>Devendra Chaudhary / NUTANIX TECHNOLOGIES INDIA PRIVATE LIMITED</v>
          </cell>
          <cell r="Q11">
            <v>3200</v>
          </cell>
          <cell r="R11">
            <v>0</v>
          </cell>
        </row>
        <row r="12">
          <cell r="C12" t="str">
            <v>DR/AHD/22-23/12004396</v>
          </cell>
          <cell r="D12" t="str">
            <v>SWIFT DZIRE</v>
          </cell>
          <cell r="E12" t="str">
            <v>GJ01HT7527</v>
          </cell>
          <cell r="F12" t="str">
            <v>JAGDISH KAKA</v>
          </cell>
          <cell r="G12">
            <v>87197</v>
          </cell>
          <cell r="H12">
            <v>87531</v>
          </cell>
          <cell r="I12">
            <v>334</v>
          </cell>
          <cell r="J12">
            <v>334</v>
          </cell>
          <cell r="K12">
            <v>0</v>
          </cell>
          <cell r="L12" t="str">
            <v>09-Jun-2022 06:00</v>
          </cell>
          <cell r="M12" t="str">
            <v>09-Jun-2022 20:00</v>
          </cell>
          <cell r="N12">
            <v>190</v>
          </cell>
          <cell r="O12" t="str">
            <v>Hardik Harsora / AVEVA INFORMATION TECHNOLOGY INDIA PVT LTD</v>
          </cell>
          <cell r="Q12">
            <v>4208</v>
          </cell>
          <cell r="R12">
            <v>190</v>
          </cell>
        </row>
        <row r="13">
          <cell r="C13" t="str">
            <v>DR/AHD/22-23/12005183</v>
          </cell>
          <cell r="D13" t="str">
            <v>SWIFT DZIRE</v>
          </cell>
          <cell r="E13" t="str">
            <v>RJ14TE3186</v>
          </cell>
          <cell r="F13" t="str">
            <v>ROHIT</v>
          </cell>
          <cell r="G13">
            <v>153095</v>
          </cell>
          <cell r="H13">
            <v>153144</v>
          </cell>
          <cell r="I13">
            <v>49</v>
          </cell>
          <cell r="J13">
            <v>49</v>
          </cell>
          <cell r="K13">
            <v>1625</v>
          </cell>
          <cell r="L13" t="str">
            <v>09-Jun-2022 08:15</v>
          </cell>
          <cell r="M13" t="str">
            <v>09-Jun-2022 10:30</v>
          </cell>
          <cell r="N13">
            <v>0</v>
          </cell>
          <cell r="O13" t="str">
            <v>Devendra Chaudhary / NUTANIX TECHNOLOGIES INDIA PRIVATE LIMITED</v>
          </cell>
          <cell r="Q13">
            <v>0</v>
          </cell>
          <cell r="R13">
            <v>0</v>
          </cell>
        </row>
        <row r="14">
          <cell r="C14" t="str">
            <v>DR/AHD/22-23/12005184</v>
          </cell>
          <cell r="D14" t="str">
            <v>SWIFT DZIRE</v>
          </cell>
          <cell r="E14" t="str">
            <v>GJ01HT5876</v>
          </cell>
          <cell r="F14" t="str">
            <v>MANESH</v>
          </cell>
          <cell r="G14">
            <v>221217</v>
          </cell>
          <cell r="H14">
            <v>221333</v>
          </cell>
          <cell r="I14">
            <v>116</v>
          </cell>
          <cell r="J14">
            <v>116</v>
          </cell>
          <cell r="K14">
            <v>4700</v>
          </cell>
          <cell r="L14" t="str">
            <v>10-Jun-2022 08:00</v>
          </cell>
          <cell r="M14" t="str">
            <v>10-Jun-2022 20:00</v>
          </cell>
          <cell r="N14">
            <v>0</v>
          </cell>
          <cell r="O14" t="str">
            <v>Devendra Chaudhary / NUTANIX TECHNOLOGIES INDIA PRIVATE LIMITED</v>
          </cell>
          <cell r="Q14">
            <v>0</v>
          </cell>
          <cell r="R14">
            <v>0</v>
          </cell>
        </row>
        <row r="15">
          <cell r="C15" t="str">
            <v>DR/AHD/22-23/12005185</v>
          </cell>
          <cell r="D15" t="str">
            <v>SWIFT DZIRE</v>
          </cell>
          <cell r="E15" t="str">
            <v>GJ1HT1505</v>
          </cell>
          <cell r="F15" t="str">
            <v>SUNIL</v>
          </cell>
          <cell r="G15">
            <v>88815</v>
          </cell>
          <cell r="H15">
            <v>88901</v>
          </cell>
          <cell r="I15">
            <v>86</v>
          </cell>
          <cell r="J15">
            <v>86</v>
          </cell>
          <cell r="K15">
            <v>0</v>
          </cell>
          <cell r="L15" t="str">
            <v>13-Jun-2022 09:00</v>
          </cell>
          <cell r="M15" t="str">
            <v>13-Jun-2022 20:40</v>
          </cell>
          <cell r="N15">
            <v>0</v>
          </cell>
          <cell r="O15" t="str">
            <v>Devendra Chaudhary / NUTANIX TECHNOLOGIES INDIA PRIVATE LIMITED</v>
          </cell>
          <cell r="Q15">
            <v>1638.67</v>
          </cell>
          <cell r="R15">
            <v>0</v>
          </cell>
        </row>
        <row r="16">
          <cell r="C16" t="str">
            <v>DR/AHD/22-23/12004401</v>
          </cell>
          <cell r="D16" t="str">
            <v>SWIFT DZIRE</v>
          </cell>
          <cell r="E16" t="str">
            <v>TJ14TE4273</v>
          </cell>
          <cell r="F16" t="str">
            <v>JIGNESH</v>
          </cell>
          <cell r="G16">
            <v>99685</v>
          </cell>
          <cell r="H16">
            <v>99736</v>
          </cell>
          <cell r="I16">
            <v>51</v>
          </cell>
          <cell r="J16">
            <v>51</v>
          </cell>
          <cell r="K16">
            <v>1425.9</v>
          </cell>
          <cell r="L16" t="str">
            <v>14-Jun-2022 07:00</v>
          </cell>
          <cell r="M16" t="str">
            <v>14-Jun-2022 09:00</v>
          </cell>
          <cell r="N16">
            <v>0</v>
          </cell>
          <cell r="O16" t="str">
            <v>Hardik Harsora / AVEVA INFORMATION TECHNOLOGY INDIA PVT LTD</v>
          </cell>
          <cell r="Q16">
            <v>0</v>
          </cell>
          <cell r="R16">
            <v>0</v>
          </cell>
        </row>
        <row r="17">
          <cell r="C17" t="str">
            <v>DR/AHD/22-23/12005186</v>
          </cell>
          <cell r="D17" t="str">
            <v>SWIFT DZIRE</v>
          </cell>
          <cell r="E17" t="str">
            <v>GJ01HT8201</v>
          </cell>
          <cell r="F17" t="str">
            <v>PRAVIN</v>
          </cell>
          <cell r="G17">
            <v>65702</v>
          </cell>
          <cell r="H17">
            <v>65881</v>
          </cell>
          <cell r="I17">
            <v>179</v>
          </cell>
          <cell r="J17">
            <v>179</v>
          </cell>
          <cell r="K17">
            <v>0</v>
          </cell>
          <cell r="L17" t="str">
            <v>14-Jun-2022 09:00</v>
          </cell>
          <cell r="M17" t="str">
            <v>14-Jun-2022 21:45</v>
          </cell>
          <cell r="N17">
            <v>0</v>
          </cell>
          <cell r="O17" t="str">
            <v>Devendra Chaudhary / NUTANIX TECHNOLOGIES INDIA PRIVATE LIMITED</v>
          </cell>
          <cell r="Q17">
            <v>3200</v>
          </cell>
          <cell r="R17">
            <v>0</v>
          </cell>
        </row>
        <row r="18">
          <cell r="C18" t="str">
            <v>DR/AHD/22-23/12004397</v>
          </cell>
          <cell r="D18" t="str">
            <v>SWIFT DZIRE</v>
          </cell>
          <cell r="E18" t="str">
            <v>GJ01HT1633</v>
          </cell>
          <cell r="F18" t="str">
            <v>KRIPALSINGH</v>
          </cell>
          <cell r="G18">
            <v>102521</v>
          </cell>
          <cell r="H18">
            <v>102605</v>
          </cell>
          <cell r="I18">
            <v>84</v>
          </cell>
          <cell r="J18">
            <v>84</v>
          </cell>
          <cell r="K18">
            <v>0</v>
          </cell>
          <cell r="L18" t="str">
            <v>14-Jun-2022 19:00</v>
          </cell>
          <cell r="M18" t="str">
            <v>14-Jun-2022 22:30</v>
          </cell>
          <cell r="N18">
            <v>150</v>
          </cell>
          <cell r="O18" t="str">
            <v>Yogesh Udkar / AVEVA INFORMATION TECHNOLOGY INDIA PVT LTD</v>
          </cell>
          <cell r="Q18">
            <v>1802</v>
          </cell>
          <cell r="R18">
            <v>150</v>
          </cell>
        </row>
        <row r="19">
          <cell r="C19" t="str">
            <v>DR/AHD/22-23/12005327</v>
          </cell>
          <cell r="D19" t="str">
            <v>SWIFT DZIRE</v>
          </cell>
          <cell r="E19" t="str">
            <v>GJ01HT8201</v>
          </cell>
          <cell r="F19" t="str">
            <v>Pravin</v>
          </cell>
          <cell r="G19">
            <v>65811</v>
          </cell>
          <cell r="H19">
            <v>65986</v>
          </cell>
          <cell r="I19">
            <v>175</v>
          </cell>
          <cell r="J19">
            <v>175</v>
          </cell>
          <cell r="K19">
            <v>0</v>
          </cell>
          <cell r="L19" t="str">
            <v>15-Jun-2022 09:00</v>
          </cell>
          <cell r="M19" t="str">
            <v>15-Jun-2022 22:00</v>
          </cell>
          <cell r="N19">
            <v>150</v>
          </cell>
          <cell r="O19" t="str">
            <v>Devendra Chaudhary / NUTANIX TECHNOLOGIES INDIA PRIVATE LIMITED</v>
          </cell>
          <cell r="Q19">
            <v>3200</v>
          </cell>
          <cell r="R19">
            <v>150</v>
          </cell>
        </row>
        <row r="20">
          <cell r="C20" t="str">
            <v>DR/AHD/22-23/12004402</v>
          </cell>
          <cell r="D20" t="str">
            <v>SWIFT DZIRE</v>
          </cell>
          <cell r="E20" t="str">
            <v>GJ01DZ6092</v>
          </cell>
          <cell r="F20" t="str">
            <v>BHAVESH</v>
          </cell>
          <cell r="G20">
            <v>216050</v>
          </cell>
          <cell r="H20">
            <v>216150</v>
          </cell>
          <cell r="I20">
            <v>100</v>
          </cell>
          <cell r="J20">
            <v>100</v>
          </cell>
          <cell r="K20">
            <v>3201</v>
          </cell>
          <cell r="L20" t="str">
            <v>16-Jun-2022 08:00</v>
          </cell>
          <cell r="M20" t="str">
            <v>16-Jun-2022 20:00</v>
          </cell>
          <cell r="N20">
            <v>0</v>
          </cell>
          <cell r="O20" t="str">
            <v>Yogesh Udkar / AVEVA INFORMATION TECHNOLOGY INDIA PVT LTD</v>
          </cell>
          <cell r="Q20">
            <v>0</v>
          </cell>
          <cell r="R20">
            <v>0</v>
          </cell>
        </row>
        <row r="21">
          <cell r="C21" t="str">
            <v>DR/AHD/22-23/12005188</v>
          </cell>
          <cell r="D21" t="str">
            <v>SWIFT DZIRE</v>
          </cell>
          <cell r="E21" t="str">
            <v>GJ01HT8201</v>
          </cell>
          <cell r="F21" t="str">
            <v>PRAVIN</v>
          </cell>
          <cell r="G21">
            <v>65986</v>
          </cell>
          <cell r="H21">
            <v>66140</v>
          </cell>
          <cell r="I21">
            <v>154</v>
          </cell>
          <cell r="J21">
            <v>154</v>
          </cell>
          <cell r="K21">
            <v>0</v>
          </cell>
          <cell r="L21" t="str">
            <v>16-Jun-2022 08:00</v>
          </cell>
          <cell r="M21" t="str">
            <v>16-Jun-2022 22:00</v>
          </cell>
          <cell r="N21">
            <v>0</v>
          </cell>
          <cell r="O21" t="str">
            <v>Devendra Chaudhary / NUTANIX TECHNOLOGIES INDIA PRIVATE LIMITED</v>
          </cell>
          <cell r="Q21">
            <v>3200</v>
          </cell>
          <cell r="R21">
            <v>0</v>
          </cell>
        </row>
        <row r="22">
          <cell r="C22" t="str">
            <v>DR/AHD/22-23/12004406</v>
          </cell>
          <cell r="D22" t="str">
            <v>SWIFT DZIRE</v>
          </cell>
          <cell r="E22" t="str">
            <v>GJ01HT1998</v>
          </cell>
          <cell r="F22" t="str">
            <v>NITIN</v>
          </cell>
          <cell r="G22">
            <v>106277</v>
          </cell>
          <cell r="H22">
            <v>106332</v>
          </cell>
          <cell r="I22">
            <v>55</v>
          </cell>
          <cell r="J22">
            <v>55</v>
          </cell>
          <cell r="K22">
            <v>0</v>
          </cell>
          <cell r="L22" t="str">
            <v>16-Jun-2022 21:00</v>
          </cell>
          <cell r="M22" t="str">
            <v>16-Jun-2022 23:20</v>
          </cell>
          <cell r="N22">
            <v>90</v>
          </cell>
          <cell r="O22" t="str">
            <v>Hardik Harsora / AVEVA INFORMATION TECHNOLOGY INDIA PVT LTD</v>
          </cell>
          <cell r="Q22">
            <v>2103</v>
          </cell>
          <cell r="R22">
            <v>90</v>
          </cell>
        </row>
        <row r="23">
          <cell r="C23" t="str">
            <v>DR/AHD/22-23/12005189</v>
          </cell>
          <cell r="D23" t="str">
            <v>SWIFT DZIRE</v>
          </cell>
          <cell r="E23" t="str">
            <v>GJ01HT8201</v>
          </cell>
          <cell r="F23" t="str">
            <v>PRAVIN</v>
          </cell>
          <cell r="G23">
            <v>66140</v>
          </cell>
          <cell r="H23">
            <v>66178</v>
          </cell>
          <cell r="I23">
            <v>38</v>
          </cell>
          <cell r="J23">
            <v>38</v>
          </cell>
          <cell r="K23">
            <v>0</v>
          </cell>
          <cell r="L23" t="str">
            <v>17-Jun-2022 05:30</v>
          </cell>
          <cell r="M23" t="str">
            <v>17-Jun-2022 08:00</v>
          </cell>
          <cell r="N23">
            <v>90</v>
          </cell>
          <cell r="O23" t="str">
            <v>Devendra Chaudhary / NUTANIX TECHNOLOGIES INDIA PRIVATE LIMITED</v>
          </cell>
          <cell r="Q23">
            <v>650</v>
          </cell>
          <cell r="R23">
            <v>90</v>
          </cell>
        </row>
        <row r="24">
          <cell r="C24" t="str">
            <v>DR/AHD/22-23/12004403</v>
          </cell>
          <cell r="D24" t="str">
            <v>SWIFT DZIRE</v>
          </cell>
          <cell r="E24" t="str">
            <v>GJ01DZ6092</v>
          </cell>
          <cell r="F24" t="str">
            <v>BHAVESH</v>
          </cell>
          <cell r="G24">
            <v>216150</v>
          </cell>
          <cell r="H24">
            <v>216290</v>
          </cell>
          <cell r="I24">
            <v>140</v>
          </cell>
          <cell r="J24">
            <v>140</v>
          </cell>
          <cell r="K24">
            <v>3298</v>
          </cell>
          <cell r="L24" t="str">
            <v>17-Jun-2022 08:30</v>
          </cell>
          <cell r="M24" t="str">
            <v>17-Jun-2022 14:10</v>
          </cell>
          <cell r="N24">
            <v>0</v>
          </cell>
          <cell r="O24" t="str">
            <v>Yogesh Udkar / AVEVA INFORMATION TECHNOLOGY INDIA PVT LTD</v>
          </cell>
          <cell r="Q24">
            <v>0</v>
          </cell>
          <cell r="R24">
            <v>0</v>
          </cell>
        </row>
        <row r="25">
          <cell r="C25" t="str">
            <v>DR/AHD/22-23/12004404</v>
          </cell>
          <cell r="D25" t="str">
            <v>SWIFT DZIRE</v>
          </cell>
          <cell r="E25" t="str">
            <v>GJ01HT7675</v>
          </cell>
          <cell r="F25" t="str">
            <v>AKTHARBHAI</v>
          </cell>
          <cell r="G25">
            <v>88090</v>
          </cell>
          <cell r="H25">
            <v>88153</v>
          </cell>
          <cell r="I25">
            <v>63</v>
          </cell>
          <cell r="J25">
            <v>63</v>
          </cell>
          <cell r="K25">
            <v>0</v>
          </cell>
          <cell r="L25" t="str">
            <v>20-Jun-2022 06:00</v>
          </cell>
          <cell r="M25" t="str">
            <v>20-Jun-2022 20:20</v>
          </cell>
          <cell r="N25">
            <v>0</v>
          </cell>
          <cell r="O25" t="str">
            <v>Hardik Harsora / AVEVA INFORMATION TECHNOLOGY INDIA PVT LTD</v>
          </cell>
          <cell r="Q25">
            <v>1200</v>
          </cell>
          <cell r="R25">
            <v>0</v>
          </cell>
        </row>
        <row r="26">
          <cell r="C26" t="str">
            <v>DR/AHD/22-23/12003827</v>
          </cell>
          <cell r="D26" t="str">
            <v>NEXON</v>
          </cell>
          <cell r="E26" t="str">
            <v>GJ38T2079</v>
          </cell>
          <cell r="F26" t="str">
            <v>HANDIK</v>
          </cell>
          <cell r="G26">
            <v>152219</v>
          </cell>
          <cell r="H26">
            <v>152342</v>
          </cell>
          <cell r="I26">
            <v>123</v>
          </cell>
          <cell r="J26">
            <v>123</v>
          </cell>
          <cell r="K26">
            <v>3989.25</v>
          </cell>
          <cell r="L26" t="str">
            <v>21-Jul-2022 09:30</v>
          </cell>
          <cell r="M26" t="str">
            <v>21-Jul-2022 19:30</v>
          </cell>
          <cell r="N26">
            <v>0</v>
          </cell>
          <cell r="O26" t="str">
            <v>Sauvik Das / PERFORMANCE SPECIALTY PRODUCTS (INDIA) PRIVATE LIMITED</v>
          </cell>
          <cell r="Q26">
            <v>0</v>
          </cell>
          <cell r="R26">
            <v>0</v>
          </cell>
        </row>
        <row r="27">
          <cell r="C27" t="str">
            <v>DR/SUR/22-23/69000342</v>
          </cell>
          <cell r="D27" t="str">
            <v>INNOVA CRYSTA</v>
          </cell>
          <cell r="E27" t="str">
            <v>GJ05CV9516</v>
          </cell>
          <cell r="F27" t="str">
            <v>Unni</v>
          </cell>
          <cell r="G27">
            <v>58161</v>
          </cell>
          <cell r="H27">
            <v>58410</v>
          </cell>
          <cell r="I27">
            <v>249</v>
          </cell>
          <cell r="J27">
            <v>249</v>
          </cell>
          <cell r="K27">
            <v>8433.15</v>
          </cell>
          <cell r="L27" t="str">
            <v>05-Sep-2022 06:30</v>
          </cell>
          <cell r="M27" t="str">
            <v>05-Sep-2022 18:30</v>
          </cell>
          <cell r="N27">
            <v>0</v>
          </cell>
          <cell r="O27" t="str">
            <v>Srishti Mittal-GUVA / MCKINSEY &amp; COMPANY INDIA LLP</v>
          </cell>
          <cell r="Q27">
            <v>0</v>
          </cell>
          <cell r="R27">
            <v>0</v>
          </cell>
        </row>
        <row r="28">
          <cell r="C28" t="str">
            <v>DR/SUR/22-23/69000343</v>
          </cell>
          <cell r="D28" t="str">
            <v>INNOVA CRYSTA</v>
          </cell>
          <cell r="E28" t="str">
            <v>MH46D0847</v>
          </cell>
          <cell r="F28" t="str">
            <v>Ravindra</v>
          </cell>
          <cell r="G28">
            <v>93298</v>
          </cell>
          <cell r="H28">
            <v>93547</v>
          </cell>
          <cell r="I28">
            <v>249</v>
          </cell>
          <cell r="J28">
            <v>249</v>
          </cell>
          <cell r="K28">
            <v>8433.15</v>
          </cell>
          <cell r="L28" t="str">
            <v>05-Sep-2022 07:00</v>
          </cell>
          <cell r="M28" t="str">
            <v>05-Sep-2022 19:00</v>
          </cell>
          <cell r="N28">
            <v>0</v>
          </cell>
          <cell r="O28" t="str">
            <v>Vibhor Agarwal / MCKINSEY &amp; COMPANY INDIA LLP</v>
          </cell>
          <cell r="Q28">
            <v>0</v>
          </cell>
          <cell r="R28">
            <v>0</v>
          </cell>
        </row>
        <row r="29">
          <cell r="C29" t="str">
            <v>DR/SUR/22-23/69000344</v>
          </cell>
          <cell r="D29" t="str">
            <v>INNOVA CRYSTA</v>
          </cell>
          <cell r="E29" t="str">
            <v>GJ05CV9516</v>
          </cell>
          <cell r="F29" t="str">
            <v>Ravindra</v>
          </cell>
          <cell r="G29">
            <v>58464</v>
          </cell>
          <cell r="H29">
            <v>58710</v>
          </cell>
          <cell r="I29">
            <v>246</v>
          </cell>
          <cell r="J29">
            <v>246</v>
          </cell>
          <cell r="K29">
            <v>8433.15</v>
          </cell>
          <cell r="L29" t="str">
            <v>06-Sep-2022 07:00</v>
          </cell>
          <cell r="M29" t="str">
            <v>06-Sep-2022 21:00</v>
          </cell>
          <cell r="N29">
            <v>0</v>
          </cell>
          <cell r="O29" t="str">
            <v>Nikit T Nagrare / MCKINSEY &amp; COMPANY INDIA LLP</v>
          </cell>
          <cell r="Q29">
            <v>0</v>
          </cell>
          <cell r="R29">
            <v>0</v>
          </cell>
        </row>
        <row r="30">
          <cell r="C30" t="str">
            <v>DR/SUR/22-23/69000371</v>
          </cell>
          <cell r="D30" t="str">
            <v>T Crysta</v>
          </cell>
          <cell r="E30" t="str">
            <v>MH46D843</v>
          </cell>
          <cell r="F30" t="str">
            <v>Sameer</v>
          </cell>
          <cell r="G30">
            <v>140320</v>
          </cell>
          <cell r="H30">
            <v>140570</v>
          </cell>
          <cell r="I30">
            <v>250</v>
          </cell>
          <cell r="J30">
            <v>250</v>
          </cell>
          <cell r="K30">
            <v>8433.15</v>
          </cell>
          <cell r="L30" t="str">
            <v>12-Sep-2022 06:30</v>
          </cell>
          <cell r="M30" t="str">
            <v>12-Sep-2022 22:00</v>
          </cell>
          <cell r="N30">
            <v>0</v>
          </cell>
          <cell r="O30" t="str">
            <v>Sahil Garg / MCKINSEY &amp; COMPANY INDIA LLP</v>
          </cell>
          <cell r="Q30">
            <v>0</v>
          </cell>
          <cell r="R30">
            <v>0</v>
          </cell>
        </row>
        <row r="31">
          <cell r="C31" t="str">
            <v>DR/SUR/22-23/69000400</v>
          </cell>
          <cell r="D31" t="str">
            <v>INNOVA CRYSTA</v>
          </cell>
          <cell r="E31" t="str">
            <v>GJ05BX8448</v>
          </cell>
          <cell r="F31" t="str">
            <v>Himalay</v>
          </cell>
          <cell r="G31">
            <v>99099</v>
          </cell>
          <cell r="H31">
            <v>99349</v>
          </cell>
          <cell r="I31">
            <v>250</v>
          </cell>
          <cell r="J31">
            <v>250</v>
          </cell>
          <cell r="K31">
            <v>8433.15</v>
          </cell>
          <cell r="L31" t="str">
            <v>19-Sep-2022 07:00</v>
          </cell>
          <cell r="M31" t="str">
            <v>19-Sep-2022 19:00</v>
          </cell>
          <cell r="N31">
            <v>0</v>
          </cell>
          <cell r="O31" t="str">
            <v>Vibhor Agarwal / MCKINSEY &amp; COMPANY INDIA LLP</v>
          </cell>
          <cell r="Q31">
            <v>0</v>
          </cell>
          <cell r="R31">
            <v>0</v>
          </cell>
        </row>
        <row r="32">
          <cell r="C32" t="str">
            <v>DR/AHD/22-23/12003961</v>
          </cell>
          <cell r="D32" t="str">
            <v>INNOVA CRYSTA</v>
          </cell>
          <cell r="E32" t="str">
            <v>GJ18AZ1734</v>
          </cell>
          <cell r="F32" t="str">
            <v>Alpeshbhai</v>
          </cell>
          <cell r="G32">
            <v>229193</v>
          </cell>
          <cell r="H32">
            <v>229236</v>
          </cell>
          <cell r="I32">
            <v>43</v>
          </cell>
          <cell r="J32">
            <v>43</v>
          </cell>
          <cell r="K32">
            <v>4095</v>
          </cell>
          <cell r="L32" t="str">
            <v>21-Sep-2022 12:30</v>
          </cell>
          <cell r="M32" t="str">
            <v>21-Sep-2022 22:30</v>
          </cell>
          <cell r="N32">
            <v>0</v>
          </cell>
          <cell r="O32" t="str">
            <v>Shailesh Singh / TATA COMMUNICATIONS LIMITED</v>
          </cell>
          <cell r="Q32">
            <v>0</v>
          </cell>
          <cell r="R32">
            <v>0</v>
          </cell>
        </row>
        <row r="33">
          <cell r="C33" t="str">
            <v>DR/AHD/22-23/12003958</v>
          </cell>
          <cell r="D33" t="str">
            <v>T Crysta</v>
          </cell>
          <cell r="E33" t="str">
            <v>GJ18AZ1734</v>
          </cell>
          <cell r="F33" t="str">
            <v>Alpeshbhai</v>
          </cell>
          <cell r="G33">
            <v>229237</v>
          </cell>
          <cell r="H33">
            <v>229480</v>
          </cell>
          <cell r="I33">
            <v>243</v>
          </cell>
          <cell r="J33">
            <v>243</v>
          </cell>
          <cell r="K33">
            <v>8433.15</v>
          </cell>
          <cell r="L33" t="str">
            <v>22-Sep-2022 07:30</v>
          </cell>
          <cell r="M33" t="str">
            <v>22-Sep-2022 17:00</v>
          </cell>
          <cell r="N33">
            <v>280</v>
          </cell>
          <cell r="O33" t="str">
            <v>Kunal Desai / MCKINSEY &amp; COMPANY INDIA LLP</v>
          </cell>
          <cell r="Q33">
            <v>0</v>
          </cell>
          <cell r="R33">
            <v>0</v>
          </cell>
        </row>
        <row r="34">
          <cell r="C34" t="str">
            <v>DR/AHD/22-23/12004017</v>
          </cell>
          <cell r="D34" t="str">
            <v>INNOVA CRYSTA</v>
          </cell>
          <cell r="E34" t="str">
            <v>GJ01FT2151</v>
          </cell>
          <cell r="F34" t="str">
            <v>Vikramsingh</v>
          </cell>
          <cell r="G34">
            <v>183676</v>
          </cell>
          <cell r="H34">
            <v>183732</v>
          </cell>
          <cell r="I34">
            <v>56</v>
          </cell>
          <cell r="J34">
            <v>36</v>
          </cell>
          <cell r="K34">
            <v>0</v>
          </cell>
          <cell r="L34" t="str">
            <v>24-Sep-2022 06:00</v>
          </cell>
          <cell r="M34" t="str">
            <v>24-Sep-2022 07:50</v>
          </cell>
          <cell r="N34">
            <v>0</v>
          </cell>
          <cell r="O34" t="str">
            <v>Anjana Yadav / MCKINSEY &amp; COMPANY INDIA LLP</v>
          </cell>
          <cell r="Q34">
            <v>1108</v>
          </cell>
          <cell r="R34">
            <v>0</v>
          </cell>
        </row>
        <row r="35">
          <cell r="C35" t="str">
            <v>DR/SUR/22-23/69000429</v>
          </cell>
          <cell r="D35" t="str">
            <v>INNOVA CRYSTA</v>
          </cell>
          <cell r="E35" t="str">
            <v>GJ01DZ2147</v>
          </cell>
          <cell r="F35" t="str">
            <v>ADIL</v>
          </cell>
          <cell r="G35">
            <v>192750</v>
          </cell>
          <cell r="H35">
            <v>193000</v>
          </cell>
          <cell r="I35">
            <v>250</v>
          </cell>
          <cell r="J35">
            <v>250</v>
          </cell>
          <cell r="K35">
            <v>8433.15</v>
          </cell>
          <cell r="L35" t="str">
            <v>26-Sep-2022 06:30</v>
          </cell>
          <cell r="M35" t="str">
            <v>26-Sep-2022 22:30</v>
          </cell>
          <cell r="N35">
            <v>0</v>
          </cell>
          <cell r="O35" t="str">
            <v>Sahil Garg / MCKINSEY &amp; COMPANY INDIA LLP</v>
          </cell>
          <cell r="Q35">
            <v>0</v>
          </cell>
          <cell r="R35">
            <v>0</v>
          </cell>
        </row>
        <row r="36">
          <cell r="C36" t="str">
            <v>DR/SUR/22-23/69000430</v>
          </cell>
          <cell r="D36" t="str">
            <v>INNOVA CRYSTA</v>
          </cell>
          <cell r="E36" t="str">
            <v>GJ05BZ8400</v>
          </cell>
          <cell r="F36" t="str">
            <v>Rohit</v>
          </cell>
          <cell r="G36">
            <v>99120</v>
          </cell>
          <cell r="H36">
            <v>99370</v>
          </cell>
          <cell r="I36">
            <v>250</v>
          </cell>
          <cell r="J36">
            <v>250</v>
          </cell>
          <cell r="K36">
            <v>8433.15</v>
          </cell>
          <cell r="L36" t="str">
            <v>26-Sep-2022 07:00</v>
          </cell>
          <cell r="M36" t="str">
            <v>26-Sep-2022 19:00</v>
          </cell>
          <cell r="N36">
            <v>0</v>
          </cell>
          <cell r="O36" t="str">
            <v>Srishti Mittal-GUVA / MCKINSEY &amp; COMPANY INDIA LLP</v>
          </cell>
          <cell r="Q36">
            <v>0</v>
          </cell>
          <cell r="R36">
            <v>0</v>
          </cell>
        </row>
        <row r="37">
          <cell r="C37" t="str">
            <v>DR/SUR/22-23/69000425</v>
          </cell>
          <cell r="D37" t="str">
            <v>T Crysta</v>
          </cell>
          <cell r="E37" t="str">
            <v>GJ05BX8448</v>
          </cell>
          <cell r="F37" t="str">
            <v>Ravinder</v>
          </cell>
          <cell r="G37">
            <v>101490</v>
          </cell>
          <cell r="H37">
            <v>101740</v>
          </cell>
          <cell r="I37">
            <v>250</v>
          </cell>
          <cell r="J37">
            <v>250</v>
          </cell>
          <cell r="K37">
            <v>8433.15</v>
          </cell>
          <cell r="L37" t="str">
            <v>26-Sep-2022 07:00</v>
          </cell>
          <cell r="M37" t="str">
            <v>26-Sep-2022 19:00</v>
          </cell>
          <cell r="N37">
            <v>0</v>
          </cell>
          <cell r="O37" t="str">
            <v>Vibhor Agarwal / MCKINSEY &amp; COMPANY INDIA LLP</v>
          </cell>
          <cell r="Q37">
            <v>0</v>
          </cell>
          <cell r="R37">
            <v>0</v>
          </cell>
        </row>
        <row r="38">
          <cell r="C38" t="str">
            <v>DR/AHD/22-23/12004007</v>
          </cell>
          <cell r="D38" t="str">
            <v>CITY</v>
          </cell>
          <cell r="E38" t="str">
            <v>GJ01HT7675</v>
          </cell>
          <cell r="F38" t="str">
            <v>Akhtar Nagori</v>
          </cell>
          <cell r="G38">
            <v>95330</v>
          </cell>
          <cell r="H38">
            <v>95427</v>
          </cell>
          <cell r="I38">
            <v>97</v>
          </cell>
          <cell r="J38">
            <v>97</v>
          </cell>
          <cell r="K38">
            <v>0</v>
          </cell>
          <cell r="L38" t="str">
            <v>27-Sep-2022 08:30</v>
          </cell>
          <cell r="M38" t="str">
            <v>27-Sep-2022 19:40</v>
          </cell>
          <cell r="N38">
            <v>0</v>
          </cell>
          <cell r="O38" t="str">
            <v>N, Senthil / TATA COMMUNICATIONS TRANSFORMATION SERVICES LIMITED</v>
          </cell>
          <cell r="Q38">
            <v>3200</v>
          </cell>
          <cell r="R38">
            <v>0</v>
          </cell>
        </row>
        <row r="39">
          <cell r="C39" t="str">
            <v>DR/AHD/22-23/12004011</v>
          </cell>
          <cell r="D39" t="str">
            <v>CITY</v>
          </cell>
          <cell r="E39" t="str">
            <v>GJ01HT1998</v>
          </cell>
          <cell r="F39" t="str">
            <v>Kripal Sinh</v>
          </cell>
          <cell r="G39">
            <v>113079</v>
          </cell>
          <cell r="H39">
            <v>113119</v>
          </cell>
          <cell r="I39">
            <v>40</v>
          </cell>
          <cell r="J39">
            <v>40</v>
          </cell>
          <cell r="K39">
            <v>0</v>
          </cell>
          <cell r="L39" t="str">
            <v>28-Sep-2022 17:00</v>
          </cell>
          <cell r="M39" t="str">
            <v>28-Sep-2022 21:00</v>
          </cell>
          <cell r="N39">
            <v>0</v>
          </cell>
          <cell r="O39" t="str">
            <v>Salil Rane / TATA COMMUNICATIONS LIMITED</v>
          </cell>
          <cell r="Q39">
            <v>3200</v>
          </cell>
          <cell r="R39">
            <v>0</v>
          </cell>
        </row>
        <row r="40">
          <cell r="C40" t="str">
            <v>DR/AHD/22-23/12004012</v>
          </cell>
          <cell r="D40" t="str">
            <v>CITY</v>
          </cell>
          <cell r="E40" t="str">
            <v>GJ01HT1998</v>
          </cell>
          <cell r="F40" t="str">
            <v>Kripal Sinh</v>
          </cell>
          <cell r="G40">
            <v>113380</v>
          </cell>
          <cell r="H40">
            <v>113521</v>
          </cell>
          <cell r="I40">
            <v>141</v>
          </cell>
          <cell r="J40">
            <v>141</v>
          </cell>
          <cell r="K40">
            <v>0</v>
          </cell>
          <cell r="L40" t="str">
            <v>29-Sep-2022 08:30</v>
          </cell>
          <cell r="M40" t="str">
            <v>29-Sep-2022 21:00</v>
          </cell>
          <cell r="N40">
            <v>0</v>
          </cell>
          <cell r="O40" t="str">
            <v>Salil Rane / TATA COMMUNICATIONS LIMITED</v>
          </cell>
          <cell r="Q40">
            <v>3200</v>
          </cell>
          <cell r="R40">
            <v>0</v>
          </cell>
        </row>
        <row r="41">
          <cell r="C41" t="str">
            <v>DR/SUR/22-23/69000439</v>
          </cell>
          <cell r="D41" t="str">
            <v>INNOVA CRYSTA</v>
          </cell>
          <cell r="E41" t="str">
            <v>GJ05BZ8400</v>
          </cell>
          <cell r="F41" t="str">
            <v>Hemant</v>
          </cell>
          <cell r="G41">
            <v>99413</v>
          </cell>
          <cell r="H41">
            <v>99725</v>
          </cell>
          <cell r="I41">
            <v>312</v>
          </cell>
          <cell r="J41">
            <v>312</v>
          </cell>
          <cell r="K41">
            <v>10259.049999999999</v>
          </cell>
          <cell r="L41" t="str">
            <v>29-Sep-2022 15:30</v>
          </cell>
          <cell r="M41" t="str">
            <v>29-Sep-2022 21:30</v>
          </cell>
          <cell r="N41">
            <v>0</v>
          </cell>
          <cell r="O41" t="str">
            <v>Abhishek Sanwaria / MCKINSEY &amp; COMPANY INDIA LLP</v>
          </cell>
          <cell r="Q41">
            <v>0</v>
          </cell>
          <cell r="R41">
            <v>0</v>
          </cell>
        </row>
        <row r="42">
          <cell r="C42" t="str">
            <v>DR/AHD/22-23/12004013</v>
          </cell>
          <cell r="D42" t="str">
            <v>CITY</v>
          </cell>
          <cell r="E42" t="str">
            <v>GJ01HT1998</v>
          </cell>
          <cell r="F42" t="str">
            <v>Kripal Sinh</v>
          </cell>
          <cell r="G42">
            <v>113552</v>
          </cell>
          <cell r="H42">
            <v>113695</v>
          </cell>
          <cell r="I42">
            <v>143</v>
          </cell>
          <cell r="J42">
            <v>143</v>
          </cell>
          <cell r="K42">
            <v>0</v>
          </cell>
          <cell r="L42" t="str">
            <v>30-Sep-2022 08:00</v>
          </cell>
          <cell r="M42" t="str">
            <v>01-Oct-2022 00:30</v>
          </cell>
          <cell r="N42">
            <v>0</v>
          </cell>
          <cell r="O42" t="str">
            <v>Salil Rane / TATA COMMUNICATIONS LIMITED</v>
          </cell>
          <cell r="Q42">
            <v>3200</v>
          </cell>
          <cell r="R42">
            <v>0</v>
          </cell>
        </row>
        <row r="43">
          <cell r="C43" t="str">
            <v>DR/SUR/22-23/69000445</v>
          </cell>
          <cell r="D43" t="str">
            <v>INNOVA CRYSTA</v>
          </cell>
          <cell r="E43" t="str">
            <v>GJ18BT8170</v>
          </cell>
          <cell r="F43" t="str">
            <v>Rohit</v>
          </cell>
          <cell r="G43">
            <v>99388</v>
          </cell>
          <cell r="H43">
            <v>99430</v>
          </cell>
          <cell r="I43">
            <v>42</v>
          </cell>
          <cell r="J43">
            <v>21</v>
          </cell>
          <cell r="K43">
            <v>1915.2</v>
          </cell>
          <cell r="L43" t="str">
            <v>02-Oct-2022 13:30</v>
          </cell>
          <cell r="M43" t="str">
            <v>02-Oct-2022 15:30</v>
          </cell>
          <cell r="N43">
            <v>0</v>
          </cell>
          <cell r="O43" t="str">
            <v>Archil Patel / MCKINSEY &amp; COMPANY INDIA LLP</v>
          </cell>
          <cell r="Q43">
            <v>0</v>
          </cell>
          <cell r="R43">
            <v>0</v>
          </cell>
        </row>
        <row r="44">
          <cell r="C44" t="str">
            <v>DR/AHD/22-23/12004167</v>
          </cell>
          <cell r="D44" t="str">
            <v>T Crysta</v>
          </cell>
          <cell r="E44" t="str">
            <v>GJ01FT2151</v>
          </cell>
          <cell r="F44" t="str">
            <v>Ramesh</v>
          </cell>
          <cell r="G44">
            <v>184568</v>
          </cell>
          <cell r="H44">
            <v>184707</v>
          </cell>
          <cell r="I44">
            <v>139</v>
          </cell>
          <cell r="J44">
            <v>112</v>
          </cell>
          <cell r="K44">
            <v>0</v>
          </cell>
          <cell r="L44" t="str">
            <v>03-Oct-2022 08:30</v>
          </cell>
          <cell r="M44" t="str">
            <v>03-Oct-2022 21:00</v>
          </cell>
          <cell r="N44">
            <v>90</v>
          </cell>
          <cell r="O44" t="str">
            <v>Viraj  Deshmukh / SAP INDIA PVT LTD - FIELDS SERVICES</v>
          </cell>
          <cell r="Q44">
            <v>3450</v>
          </cell>
          <cell r="R44">
            <v>90</v>
          </cell>
        </row>
        <row r="45">
          <cell r="C45" t="str">
            <v>DR/AHD/22-23/12004187</v>
          </cell>
          <cell r="D45" t="str">
            <v>AMAZE</v>
          </cell>
          <cell r="E45" t="str">
            <v>GJ01HT7675</v>
          </cell>
          <cell r="F45" t="str">
            <v>Kripal Sinh</v>
          </cell>
          <cell r="G45">
            <v>95953</v>
          </cell>
          <cell r="H45">
            <v>96040</v>
          </cell>
          <cell r="I45">
            <v>87</v>
          </cell>
          <cell r="J45">
            <v>67</v>
          </cell>
          <cell r="K45">
            <v>0</v>
          </cell>
          <cell r="L45" t="str">
            <v>03-Oct-2022 17:00</v>
          </cell>
          <cell r="M45" t="str">
            <v>03-Oct-2022 22:00</v>
          </cell>
          <cell r="N45">
            <v>0</v>
          </cell>
          <cell r="O45" t="str">
            <v>Swapnil Galgali / SAP INDIA PVT LTD - FIELDS SERVICES</v>
          </cell>
          <cell r="Q45">
            <v>1284</v>
          </cell>
          <cell r="R45">
            <v>0</v>
          </cell>
        </row>
        <row r="46">
          <cell r="C46" t="str">
            <v>DR/AHD/22-23/12004181</v>
          </cell>
          <cell r="D46" t="str">
            <v>ACCENT</v>
          </cell>
          <cell r="E46" t="str">
            <v>GJ01HT1505</v>
          </cell>
          <cell r="F46" t="str">
            <v>Sunil Raval</v>
          </cell>
          <cell r="G46">
            <v>100672</v>
          </cell>
          <cell r="H46">
            <v>100730</v>
          </cell>
          <cell r="I46">
            <v>58</v>
          </cell>
          <cell r="J46">
            <v>20</v>
          </cell>
          <cell r="K46">
            <v>0</v>
          </cell>
          <cell r="L46" t="str">
            <v>03-Oct-2022 17:30</v>
          </cell>
          <cell r="M46" t="str">
            <v>03-Oct-2022 20:00</v>
          </cell>
          <cell r="N46">
            <v>0</v>
          </cell>
          <cell r="O46" t="str">
            <v>Vivek Anand / SAP INDIA PVT LTD - FIELDS SERVICES</v>
          </cell>
          <cell r="Q46">
            <v>866</v>
          </cell>
          <cell r="R46">
            <v>0</v>
          </cell>
        </row>
        <row r="47">
          <cell r="C47" t="str">
            <v>DR/AHD/22-23/12004206</v>
          </cell>
          <cell r="D47" t="str">
            <v>ACCENT</v>
          </cell>
          <cell r="E47" t="str">
            <v>GJ01HT7675</v>
          </cell>
          <cell r="F47" t="str">
            <v>Kripal Sinh</v>
          </cell>
          <cell r="G47">
            <v>96040</v>
          </cell>
          <cell r="H47">
            <v>96211</v>
          </cell>
          <cell r="I47">
            <v>171</v>
          </cell>
          <cell r="J47">
            <v>150</v>
          </cell>
          <cell r="K47">
            <v>0</v>
          </cell>
          <cell r="L47" t="str">
            <v>04-Oct-2022 08:00</v>
          </cell>
          <cell r="M47" t="str">
            <v>04-Oct-2022 21:30</v>
          </cell>
          <cell r="N47">
            <v>0</v>
          </cell>
          <cell r="O47" t="str">
            <v>Manish Murjani / SAP INDIA PVT LTD - FIELDS SERVICES</v>
          </cell>
          <cell r="Q47">
            <v>3200</v>
          </cell>
          <cell r="R47">
            <v>0</v>
          </cell>
        </row>
        <row r="48">
          <cell r="C48" t="str">
            <v>DR/AHD/22-23/12004180</v>
          </cell>
          <cell r="D48" t="str">
            <v>ACCENT</v>
          </cell>
          <cell r="E48" t="str">
            <v>GJ01HT8402</v>
          </cell>
          <cell r="F48" t="str">
            <v>Jitendra</v>
          </cell>
          <cell r="G48">
            <v>65710</v>
          </cell>
          <cell r="H48">
            <v>65805</v>
          </cell>
          <cell r="I48">
            <v>95</v>
          </cell>
          <cell r="J48">
            <v>65</v>
          </cell>
          <cell r="K48">
            <v>0</v>
          </cell>
          <cell r="L48" t="str">
            <v>04-Oct-2022 08:30</v>
          </cell>
          <cell r="M48" t="str">
            <v>04-Oct-2022 18:00</v>
          </cell>
          <cell r="N48">
            <v>0</v>
          </cell>
          <cell r="O48" t="str">
            <v>Vivek Anand / SAP INDIA PVT LTD - FIELDS SERVICES</v>
          </cell>
          <cell r="Q48">
            <v>1530</v>
          </cell>
          <cell r="R48">
            <v>0</v>
          </cell>
        </row>
        <row r="49">
          <cell r="C49" t="str">
            <v>DR/AHD/22-23/12004168</v>
          </cell>
          <cell r="D49" t="str">
            <v>T Crysta</v>
          </cell>
          <cell r="E49" t="str">
            <v>GJ01FT2151</v>
          </cell>
          <cell r="F49" t="str">
            <v>Ramesh Raval</v>
          </cell>
          <cell r="G49">
            <v>184707</v>
          </cell>
          <cell r="H49">
            <v>184795</v>
          </cell>
          <cell r="I49">
            <v>88</v>
          </cell>
          <cell r="J49">
            <v>49</v>
          </cell>
          <cell r="K49">
            <v>0</v>
          </cell>
          <cell r="L49" t="str">
            <v>04-Oct-2022 09:00</v>
          </cell>
          <cell r="M49" t="str">
            <v>04-Oct-2022 20:00</v>
          </cell>
          <cell r="N49">
            <v>0</v>
          </cell>
          <cell r="O49" t="str">
            <v>Viraj  Deshmukh / SAP INDIA PVT LTD - FIELDS SERVICES</v>
          </cell>
          <cell r="Q49">
            <v>2214</v>
          </cell>
          <cell r="R49">
            <v>0</v>
          </cell>
        </row>
        <row r="50">
          <cell r="C50" t="str">
            <v>DR/AHD/22-23/12004207</v>
          </cell>
          <cell r="D50" t="str">
            <v>INNOVA CRYSTA</v>
          </cell>
          <cell r="E50" t="str">
            <v>MH02FG2544</v>
          </cell>
          <cell r="F50" t="str">
            <v>Ramesh</v>
          </cell>
          <cell r="G50">
            <v>80310</v>
          </cell>
          <cell r="H50">
            <v>80358</v>
          </cell>
          <cell r="I50">
            <v>48</v>
          </cell>
          <cell r="J50">
            <v>20</v>
          </cell>
          <cell r="K50">
            <v>0</v>
          </cell>
          <cell r="L50" t="str">
            <v>05-Oct-2022 06:30</v>
          </cell>
          <cell r="M50" t="str">
            <v>05-Oct-2022 07:15</v>
          </cell>
          <cell r="N50">
            <v>0</v>
          </cell>
          <cell r="O50" t="str">
            <v>Kunj Tripathi / MCKINSEY &amp; COMPANY INDIA LLP</v>
          </cell>
          <cell r="Q50">
            <v>1004</v>
          </cell>
          <cell r="R50">
            <v>0</v>
          </cell>
        </row>
        <row r="51">
          <cell r="C51" t="str">
            <v>DR/SUR/22-23/69000451</v>
          </cell>
          <cell r="D51" t="str">
            <v>INNOVA CRYSTA</v>
          </cell>
          <cell r="E51" t="str">
            <v>GJ01DZ2147</v>
          </cell>
          <cell r="F51" t="str">
            <v>Jitu</v>
          </cell>
          <cell r="G51">
            <v>193085</v>
          </cell>
          <cell r="H51">
            <v>193130</v>
          </cell>
          <cell r="I51">
            <v>45</v>
          </cell>
          <cell r="J51">
            <v>25</v>
          </cell>
          <cell r="K51">
            <v>1915.2</v>
          </cell>
          <cell r="L51" t="str">
            <v>05-Oct-2022 17:00</v>
          </cell>
          <cell r="M51" t="str">
            <v>05-Oct-2022 19:00</v>
          </cell>
          <cell r="N51">
            <v>0</v>
          </cell>
          <cell r="O51" t="str">
            <v>Archil Patel / MCKINSEY &amp; COMPANY INDIA LLP</v>
          </cell>
          <cell r="Q51">
            <v>0</v>
          </cell>
          <cell r="R51">
            <v>0</v>
          </cell>
        </row>
        <row r="52">
          <cell r="C52" t="str">
            <v>DR/SUR/22-23/69000455</v>
          </cell>
          <cell r="D52" t="str">
            <v>INNOVA CRYSTA</v>
          </cell>
          <cell r="E52" t="str">
            <v>MH46D847</v>
          </cell>
          <cell r="F52" t="str">
            <v>Ravindra</v>
          </cell>
          <cell r="G52">
            <v>194425</v>
          </cell>
          <cell r="H52">
            <v>194675</v>
          </cell>
          <cell r="I52">
            <v>250</v>
          </cell>
          <cell r="J52">
            <v>250</v>
          </cell>
          <cell r="K52">
            <v>8433.15</v>
          </cell>
          <cell r="L52" t="str">
            <v>06-Oct-2022 07:00</v>
          </cell>
          <cell r="M52" t="str">
            <v>06-Oct-2022 22:00</v>
          </cell>
          <cell r="N52">
            <v>0</v>
          </cell>
          <cell r="O52" t="str">
            <v>Vibhor Agarwal / MCKINSEY &amp; COMPANY INDIA LLP</v>
          </cell>
          <cell r="Q52">
            <v>0</v>
          </cell>
          <cell r="R52">
            <v>0</v>
          </cell>
        </row>
        <row r="53">
          <cell r="C53" t="str">
            <v>DR/SUR/22-23/69000456</v>
          </cell>
          <cell r="D53" t="str">
            <v>INNOVA CRYSTA</v>
          </cell>
          <cell r="E53" t="str">
            <v>GJ05BX8448</v>
          </cell>
          <cell r="F53" t="str">
            <v>mehul</v>
          </cell>
          <cell r="G53">
            <v>102424</v>
          </cell>
          <cell r="H53">
            <v>102674</v>
          </cell>
          <cell r="I53">
            <v>250</v>
          </cell>
          <cell r="J53">
            <v>250</v>
          </cell>
          <cell r="K53">
            <v>8433.15</v>
          </cell>
          <cell r="L53" t="str">
            <v>06-Oct-2022 07:00</v>
          </cell>
          <cell r="M53" t="str">
            <v>06-Oct-2022 21:00</v>
          </cell>
          <cell r="N53">
            <v>0</v>
          </cell>
          <cell r="O53" t="str">
            <v>Zeba Khan / MCKINSEY &amp; COMPANY INDIA LLP</v>
          </cell>
          <cell r="Q53">
            <v>0</v>
          </cell>
          <cell r="R53">
            <v>0</v>
          </cell>
        </row>
        <row r="54">
          <cell r="C54" t="str">
            <v>DR/AHD/22-23/12004231</v>
          </cell>
          <cell r="D54" t="str">
            <v>ACCENT</v>
          </cell>
          <cell r="E54" t="str">
            <v>GJ01HT1792</v>
          </cell>
          <cell r="F54" t="str">
            <v>Akthar Bhai</v>
          </cell>
          <cell r="G54">
            <v>104345</v>
          </cell>
          <cell r="H54">
            <v>104392</v>
          </cell>
          <cell r="I54">
            <v>47</v>
          </cell>
          <cell r="J54">
            <v>27</v>
          </cell>
          <cell r="K54">
            <v>0</v>
          </cell>
          <cell r="L54" t="str">
            <v>06-Oct-2022 07:15</v>
          </cell>
          <cell r="M54" t="str">
            <v>06-Oct-2022 09:40</v>
          </cell>
          <cell r="N54">
            <v>0</v>
          </cell>
          <cell r="O54" t="str">
            <v>Sunmit Gadhavi / SAP INDIA PVT LTD - FIELDS SERVICES</v>
          </cell>
          <cell r="Q54">
            <v>734</v>
          </cell>
          <cell r="R54">
            <v>0</v>
          </cell>
        </row>
        <row r="55">
          <cell r="C55" t="str">
            <v>DR/AHD/22-23/12004232</v>
          </cell>
          <cell r="D55" t="str">
            <v>ACCENT</v>
          </cell>
          <cell r="E55" t="str">
            <v>GJ01HT1792</v>
          </cell>
          <cell r="F55" t="str">
            <v>Akthar Bhai</v>
          </cell>
          <cell r="G55">
            <v>104392</v>
          </cell>
          <cell r="H55">
            <v>104439</v>
          </cell>
          <cell r="I55">
            <v>47</v>
          </cell>
          <cell r="J55">
            <v>27</v>
          </cell>
          <cell r="K55">
            <v>0</v>
          </cell>
          <cell r="L55" t="str">
            <v>06-Oct-2022 22:30</v>
          </cell>
          <cell r="M55" t="str">
            <v>07-Oct-2022 00:50</v>
          </cell>
          <cell r="N55">
            <v>0</v>
          </cell>
          <cell r="O55" t="str">
            <v>Sunmit Gadhavi / SAP INDIA PVT LTD - FIELDS SERVICES</v>
          </cell>
          <cell r="Q55">
            <v>734</v>
          </cell>
          <cell r="R55">
            <v>0</v>
          </cell>
        </row>
        <row r="56">
          <cell r="C56" t="str">
            <v>DR/AHD/22-23/12004300</v>
          </cell>
          <cell r="D56" t="str">
            <v>INNOVA CRYSTA</v>
          </cell>
          <cell r="E56" t="str">
            <v>GJ01FT5401</v>
          </cell>
          <cell r="F56" t="str">
            <v>Pappubhai</v>
          </cell>
          <cell r="G56">
            <v>250687</v>
          </cell>
          <cell r="H56">
            <v>250720</v>
          </cell>
          <cell r="I56">
            <v>33</v>
          </cell>
          <cell r="J56">
            <v>13</v>
          </cell>
          <cell r="K56">
            <v>2150.61</v>
          </cell>
          <cell r="L56" t="str">
            <v>09-Oct-2022 16:00</v>
          </cell>
          <cell r="M56" t="str">
            <v>09-Oct-2022 23:15</v>
          </cell>
          <cell r="N56">
            <v>0</v>
          </cell>
          <cell r="O56" t="str">
            <v>Akanksha Choudhary / MCKINSEY &amp; COMPANY INDIA LLP</v>
          </cell>
          <cell r="Q56">
            <v>0</v>
          </cell>
          <cell r="R56">
            <v>0</v>
          </cell>
        </row>
        <row r="57">
          <cell r="C57" t="str">
            <v>DR/SUR/22-23/69000466</v>
          </cell>
          <cell r="D57" t="str">
            <v>INNOVA CRYSTA</v>
          </cell>
          <cell r="E57" t="str">
            <v>GJ05BZ8400</v>
          </cell>
          <cell r="F57" t="str">
            <v>Nikunj</v>
          </cell>
          <cell r="G57">
            <v>100578</v>
          </cell>
          <cell r="H57">
            <v>100828</v>
          </cell>
          <cell r="I57">
            <v>250</v>
          </cell>
          <cell r="J57">
            <v>250</v>
          </cell>
          <cell r="K57">
            <v>8813.15</v>
          </cell>
          <cell r="L57" t="str">
            <v>09-Oct-2022 19:00</v>
          </cell>
          <cell r="M57" t="str">
            <v>10-Oct-2022 03:00</v>
          </cell>
          <cell r="N57">
            <v>0</v>
          </cell>
          <cell r="O57" t="str">
            <v>Sourabh Singh / MCKINSEY &amp; COMPANY INDIA LLP</v>
          </cell>
          <cell r="Q57">
            <v>0</v>
          </cell>
          <cell r="R57">
            <v>0</v>
          </cell>
        </row>
        <row r="58">
          <cell r="C58" t="str">
            <v>DR/SUR/22-23/69000464</v>
          </cell>
          <cell r="D58" t="str">
            <v>T Crysta</v>
          </cell>
          <cell r="E58" t="str">
            <v>GJ05BX8448</v>
          </cell>
          <cell r="F58" t="str">
            <v>Afyaz</v>
          </cell>
          <cell r="G58">
            <v>102721</v>
          </cell>
          <cell r="H58">
            <v>102766</v>
          </cell>
          <cell r="I58">
            <v>45</v>
          </cell>
          <cell r="J58">
            <v>25</v>
          </cell>
          <cell r="K58">
            <v>1915.2</v>
          </cell>
          <cell r="L58" t="str">
            <v>09-Oct-2022 20:00</v>
          </cell>
          <cell r="M58" t="str">
            <v>09-Oct-2022 22:00</v>
          </cell>
          <cell r="N58">
            <v>0</v>
          </cell>
          <cell r="O58" t="str">
            <v>Kunwar Singh / MCKINSEY &amp; COMPANY INDIA LLP</v>
          </cell>
          <cell r="Q58">
            <v>0</v>
          </cell>
          <cell r="R58">
            <v>0</v>
          </cell>
        </row>
        <row r="59">
          <cell r="C59" t="str">
            <v>DR/SUR/22-23/69000469</v>
          </cell>
          <cell r="D59" t="str">
            <v>INNOVA CRYSTA</v>
          </cell>
          <cell r="E59" t="str">
            <v>GJ01DZ2147</v>
          </cell>
          <cell r="F59" t="str">
            <v>Jitu</v>
          </cell>
          <cell r="G59">
            <v>193130</v>
          </cell>
          <cell r="H59">
            <v>193173</v>
          </cell>
          <cell r="I59">
            <v>43</v>
          </cell>
          <cell r="J59">
            <v>23</v>
          </cell>
          <cell r="K59">
            <v>1915.2</v>
          </cell>
          <cell r="L59" t="str">
            <v>09-Oct-2022 21:00</v>
          </cell>
          <cell r="M59" t="str">
            <v>09-Oct-2022 23:00</v>
          </cell>
          <cell r="N59">
            <v>0</v>
          </cell>
          <cell r="O59" t="str">
            <v>Saurabh Gaur / MCKINSEY &amp; COMPANY INDIA LLP</v>
          </cell>
          <cell r="Q59">
            <v>0</v>
          </cell>
          <cell r="R59">
            <v>0</v>
          </cell>
        </row>
        <row r="60">
          <cell r="C60" t="str">
            <v>DR/AHD/22-23/12004275</v>
          </cell>
          <cell r="D60" t="str">
            <v>INNOVA CRYSTA</v>
          </cell>
          <cell r="E60" t="str">
            <v>MH02FG2544</v>
          </cell>
          <cell r="F60" t="str">
            <v>Ramesh Raval</v>
          </cell>
          <cell r="G60">
            <v>80699</v>
          </cell>
          <cell r="H60">
            <v>80746</v>
          </cell>
          <cell r="I60">
            <v>47</v>
          </cell>
          <cell r="J60">
            <v>27</v>
          </cell>
          <cell r="K60">
            <v>0</v>
          </cell>
          <cell r="L60" t="str">
            <v>10-Oct-2022 05:00</v>
          </cell>
          <cell r="M60" t="str">
            <v>10-Oct-2022 06:15</v>
          </cell>
          <cell r="N60">
            <v>0</v>
          </cell>
          <cell r="O60" t="str">
            <v>Kunj Tripathi / MCKINSEY &amp; COMPANY INDIA LLP</v>
          </cell>
          <cell r="Q60">
            <v>991</v>
          </cell>
          <cell r="R60">
            <v>0</v>
          </cell>
        </row>
        <row r="61">
          <cell r="C61" t="str">
            <v>DR/SUR/22-23/69000470</v>
          </cell>
          <cell r="D61" t="str">
            <v>T Crysta</v>
          </cell>
          <cell r="E61" t="str">
            <v>GJ05BZ8400</v>
          </cell>
          <cell r="F61" t="str">
            <v>Nikunj</v>
          </cell>
          <cell r="G61">
            <v>100867</v>
          </cell>
          <cell r="H61">
            <v>101719</v>
          </cell>
          <cell r="I61">
            <v>852</v>
          </cell>
          <cell r="J61">
            <v>852</v>
          </cell>
          <cell r="K61">
            <v>34872.6</v>
          </cell>
          <cell r="L61" t="str">
            <v>10-Oct-2022 07:00</v>
          </cell>
          <cell r="M61" t="str">
            <v>13-Oct-2022 19:00</v>
          </cell>
          <cell r="N61">
            <v>0</v>
          </cell>
          <cell r="O61" t="str">
            <v>Saurabh Gaur / MCKINSEY &amp; COMPANY INDIA LLP</v>
          </cell>
          <cell r="Q61">
            <v>0</v>
          </cell>
          <cell r="R61">
            <v>0</v>
          </cell>
        </row>
        <row r="62">
          <cell r="C62" t="str">
            <v>DR/SUR/22-23/69000471</v>
          </cell>
          <cell r="D62" t="str">
            <v>INNOVA CRYSTA</v>
          </cell>
          <cell r="E62" t="str">
            <v>GJ05CU9516</v>
          </cell>
          <cell r="F62" t="str">
            <v>Ajay</v>
          </cell>
          <cell r="G62">
            <v>60335</v>
          </cell>
          <cell r="H62">
            <v>60424</v>
          </cell>
          <cell r="I62">
            <v>89</v>
          </cell>
          <cell r="J62">
            <v>69</v>
          </cell>
          <cell r="K62">
            <v>3413.35</v>
          </cell>
          <cell r="L62" t="str">
            <v>10-Oct-2022 08:00</v>
          </cell>
          <cell r="M62" t="str">
            <v>10-Oct-2022 18:00</v>
          </cell>
          <cell r="N62">
            <v>0</v>
          </cell>
          <cell r="O62" t="str">
            <v>Kunwar Singh / MCKINSEY &amp; COMPANY INDIA LLP</v>
          </cell>
          <cell r="Q62">
            <v>0</v>
          </cell>
          <cell r="R62">
            <v>0</v>
          </cell>
        </row>
        <row r="63">
          <cell r="C63" t="str">
            <v>DR/SUR/22-23/69000465</v>
          </cell>
          <cell r="D63" t="str">
            <v>INNOVA CRYSTA</v>
          </cell>
          <cell r="E63" t="str">
            <v>GJ05BX8448</v>
          </cell>
          <cell r="F63" t="str">
            <v>Ravindra</v>
          </cell>
          <cell r="G63">
            <v>102766</v>
          </cell>
          <cell r="H63">
            <v>103169</v>
          </cell>
          <cell r="I63">
            <v>403</v>
          </cell>
          <cell r="J63">
            <v>403</v>
          </cell>
          <cell r="K63">
            <v>26059.45</v>
          </cell>
          <cell r="L63" t="str">
            <v>10-Oct-2022 07:00</v>
          </cell>
          <cell r="M63" t="str">
            <v>12-Oct-2022 20:00</v>
          </cell>
          <cell r="N63">
            <v>0</v>
          </cell>
          <cell r="O63" t="str">
            <v>Anurag Bhagat / MCKINSEY &amp; COMPANY INDIA LLP</v>
          </cell>
          <cell r="Q63">
            <v>0</v>
          </cell>
          <cell r="R63">
            <v>0</v>
          </cell>
        </row>
        <row r="64">
          <cell r="C64" t="str">
            <v>DR/AHD/22-23/12004310</v>
          </cell>
          <cell r="D64" t="str">
            <v>INNOVA CRYSTA</v>
          </cell>
          <cell r="E64" t="str">
            <v>GJ01FT5401</v>
          </cell>
          <cell r="F64" t="str">
            <v>Pappubhai</v>
          </cell>
          <cell r="G64">
            <v>250720</v>
          </cell>
          <cell r="H64">
            <v>251072</v>
          </cell>
          <cell r="I64">
            <v>352</v>
          </cell>
          <cell r="J64">
            <v>352</v>
          </cell>
          <cell r="K64">
            <v>11437.05</v>
          </cell>
          <cell r="L64" t="str">
            <v>10-Oct-2022 07:00</v>
          </cell>
          <cell r="M64" t="str">
            <v>10-Oct-2022 22:00</v>
          </cell>
          <cell r="N64">
            <v>335</v>
          </cell>
          <cell r="O64" t="str">
            <v>Shourya Gupta / MCKINSEY &amp; COMPANY INDIA LLP</v>
          </cell>
          <cell r="Q64">
            <v>0</v>
          </cell>
          <cell r="R64">
            <v>0</v>
          </cell>
        </row>
        <row r="65">
          <cell r="C65" t="str">
            <v>DR/AHD/22-23/12004948</v>
          </cell>
          <cell r="D65" t="str">
            <v>SWIFT DZIRE</v>
          </cell>
          <cell r="E65" t="str">
            <v>gj01ht8201</v>
          </cell>
          <cell r="F65" t="str">
            <v>jitendra</v>
          </cell>
          <cell r="G65">
            <v>77960</v>
          </cell>
          <cell r="H65">
            <v>78020</v>
          </cell>
          <cell r="I65">
            <v>60</v>
          </cell>
          <cell r="J65">
            <v>60</v>
          </cell>
          <cell r="K65">
            <v>0</v>
          </cell>
          <cell r="L65" t="str">
            <v>10-Oct-2022 09:30</v>
          </cell>
          <cell r="M65" t="str">
            <v>11-Oct-2022 01:30</v>
          </cell>
          <cell r="N65">
            <v>0</v>
          </cell>
          <cell r="O65" t="str">
            <v>Mr. Alpesh Parekh / AZB AND PARTNERS</v>
          </cell>
          <cell r="Q65">
            <v>806</v>
          </cell>
          <cell r="R65">
            <v>0</v>
          </cell>
        </row>
        <row r="66">
          <cell r="C66" t="str">
            <v>DR/AHD/22-23/12004302</v>
          </cell>
          <cell r="D66" t="str">
            <v>INNOVA CRYSTA</v>
          </cell>
          <cell r="E66" t="str">
            <v>GJ27X6339</v>
          </cell>
          <cell r="F66" t="str">
            <v>Vikramsingh</v>
          </cell>
          <cell r="G66">
            <v>69169</v>
          </cell>
          <cell r="H66">
            <v>69320</v>
          </cell>
          <cell r="I66">
            <v>151</v>
          </cell>
          <cell r="J66">
            <v>131</v>
          </cell>
          <cell r="K66">
            <v>6672.23</v>
          </cell>
          <cell r="L66" t="str">
            <v>10-Oct-2022 08:00</v>
          </cell>
          <cell r="M66" t="str">
            <v>11-Oct-2022 01:00</v>
          </cell>
          <cell r="N66">
            <v>0</v>
          </cell>
          <cell r="O66" t="str">
            <v>Akanksha Choudhary / MCKINSEY &amp; COMPANY INDIA LLP</v>
          </cell>
          <cell r="Q66">
            <v>0</v>
          </cell>
          <cell r="R66">
            <v>0</v>
          </cell>
        </row>
        <row r="67">
          <cell r="C67" t="str">
            <v>DR/AHD/22-23/12004589</v>
          </cell>
          <cell r="D67" t="str">
            <v>INNOVA CRYSTA</v>
          </cell>
          <cell r="E67" t="str">
            <v>GJ01JY0232</v>
          </cell>
          <cell r="F67" t="str">
            <v>MOHANLAL</v>
          </cell>
          <cell r="G67">
            <v>33610</v>
          </cell>
          <cell r="H67">
            <v>33789</v>
          </cell>
          <cell r="I67">
            <v>179</v>
          </cell>
          <cell r="J67">
            <v>159</v>
          </cell>
          <cell r="K67">
            <v>6790.6</v>
          </cell>
          <cell r="L67" t="str">
            <v>10-Oct-2022 08:00</v>
          </cell>
          <cell r="M67" t="str">
            <v>10-Oct-2022 21:00</v>
          </cell>
          <cell r="N67">
            <v>0</v>
          </cell>
          <cell r="O67" t="str">
            <v>Ankur Mehta / MCKINSEY &amp; COMPANY INDIA LLP</v>
          </cell>
          <cell r="Q67">
            <v>0</v>
          </cell>
          <cell r="R67">
            <v>0</v>
          </cell>
        </row>
        <row r="68">
          <cell r="C68" t="str">
            <v>DR/AHD/22-23/12004284</v>
          </cell>
          <cell r="D68" t="str">
            <v>T Crysta</v>
          </cell>
          <cell r="E68" t="str">
            <v>GJ18BV0696</v>
          </cell>
          <cell r="F68" t="str">
            <v>Kishan Singh</v>
          </cell>
          <cell r="G68">
            <v>98199</v>
          </cell>
          <cell r="H68">
            <v>99035</v>
          </cell>
          <cell r="I68">
            <v>836</v>
          </cell>
          <cell r="J68">
            <v>836</v>
          </cell>
          <cell r="K68">
            <v>17958</v>
          </cell>
          <cell r="L68" t="str">
            <v>10-Oct-2022 13:00</v>
          </cell>
          <cell r="M68" t="str">
            <v>12-Oct-2022 02:00</v>
          </cell>
          <cell r="N68">
            <v>565</v>
          </cell>
          <cell r="O68" t="str">
            <v>Girish Dhondge / SAP INDIA PVT LTD - FIELDS SERVICES</v>
          </cell>
          <cell r="Q68">
            <v>0</v>
          </cell>
          <cell r="R68">
            <v>0</v>
          </cell>
        </row>
        <row r="69">
          <cell r="C69" t="str">
            <v>DR/AHD/22-23/12004311</v>
          </cell>
          <cell r="D69" t="str">
            <v>T Crysta</v>
          </cell>
          <cell r="E69" t="str">
            <v>MH02FG2544</v>
          </cell>
          <cell r="F69" t="str">
            <v>Ramesh Raval</v>
          </cell>
          <cell r="G69">
            <v>80746</v>
          </cell>
          <cell r="H69">
            <v>80802</v>
          </cell>
          <cell r="I69">
            <v>56</v>
          </cell>
          <cell r="J69">
            <v>36</v>
          </cell>
          <cell r="K69">
            <v>0</v>
          </cell>
          <cell r="L69" t="str">
            <v>10-Oct-2022 14:30</v>
          </cell>
          <cell r="M69" t="str">
            <v>11-Oct-2022 00:00</v>
          </cell>
          <cell r="N69">
            <v>90</v>
          </cell>
          <cell r="O69" t="str">
            <v>Vishnukaant Pitty / MCKINSEY &amp; COMPANY INDIA LLP</v>
          </cell>
          <cell r="Q69">
            <v>1930</v>
          </cell>
          <cell r="R69">
            <v>90</v>
          </cell>
        </row>
        <row r="70">
          <cell r="C70" t="str">
            <v>DR/SUR/22-23/69000473</v>
          </cell>
          <cell r="D70" t="str">
            <v>INNOVA CRYSTA</v>
          </cell>
          <cell r="E70" t="str">
            <v>GJ18BT8272</v>
          </cell>
          <cell r="F70" t="str">
            <v>Samirbhai</v>
          </cell>
          <cell r="G70">
            <v>138102</v>
          </cell>
          <cell r="H70">
            <v>138147</v>
          </cell>
          <cell r="I70">
            <v>45</v>
          </cell>
          <cell r="J70">
            <v>25</v>
          </cell>
          <cell r="K70">
            <v>1915.2</v>
          </cell>
          <cell r="L70" t="str">
            <v>10-Oct-2022 20:00</v>
          </cell>
          <cell r="M70" t="str">
            <v>10-Oct-2022 22:00</v>
          </cell>
          <cell r="N70">
            <v>0</v>
          </cell>
          <cell r="O70" t="str">
            <v>Zeba Khan / MCKINSEY &amp; COMPANY INDIA LLP</v>
          </cell>
          <cell r="Q70">
            <v>0</v>
          </cell>
          <cell r="R70">
            <v>0</v>
          </cell>
        </row>
        <row r="71">
          <cell r="C71" t="str">
            <v>DR/AHD/22-23/12004328</v>
          </cell>
          <cell r="D71" t="str">
            <v>INNOVA CRYSTA</v>
          </cell>
          <cell r="E71" t="str">
            <v>GJ01FT2151</v>
          </cell>
          <cell r="F71" t="str">
            <v>Vikram Singh</v>
          </cell>
          <cell r="G71">
            <v>185203</v>
          </cell>
          <cell r="H71">
            <v>185242</v>
          </cell>
          <cell r="I71">
            <v>39</v>
          </cell>
          <cell r="J71">
            <v>26</v>
          </cell>
          <cell r="K71">
            <v>0</v>
          </cell>
          <cell r="L71" t="str">
            <v>11-Oct-2022 04:20</v>
          </cell>
          <cell r="M71" t="str">
            <v>11-Oct-2022 06:15</v>
          </cell>
          <cell r="N71">
            <v>0</v>
          </cell>
          <cell r="O71" t="str">
            <v>Divij Jain / MCKINSEY &amp; COMPANY INDIA LLP</v>
          </cell>
          <cell r="Q71">
            <v>900</v>
          </cell>
          <cell r="R71">
            <v>0</v>
          </cell>
        </row>
        <row r="72">
          <cell r="C72" t="str">
            <v>DR/AHD/22-23/12004350</v>
          </cell>
          <cell r="D72" t="str">
            <v>INNOVA CRYSTA</v>
          </cell>
          <cell r="E72" t="str">
            <v>GJ01FT5401</v>
          </cell>
          <cell r="F72" t="str">
            <v>Pappubhai</v>
          </cell>
          <cell r="G72">
            <v>251072</v>
          </cell>
          <cell r="H72">
            <v>251099</v>
          </cell>
          <cell r="I72">
            <v>27</v>
          </cell>
          <cell r="J72">
            <v>7</v>
          </cell>
          <cell r="K72">
            <v>1915.2</v>
          </cell>
          <cell r="L72" t="str">
            <v>11-Oct-2022 05:00</v>
          </cell>
          <cell r="M72" t="str">
            <v>11-Oct-2022 06:30</v>
          </cell>
          <cell r="N72">
            <v>0</v>
          </cell>
          <cell r="O72" t="str">
            <v>Shourya Gupta / MCKINSEY &amp; COMPANY INDIA LLP</v>
          </cell>
          <cell r="Q72">
            <v>0</v>
          </cell>
          <cell r="R72">
            <v>0</v>
          </cell>
        </row>
        <row r="73">
          <cell r="C73" t="str">
            <v>DR/AHD/22-23/12004330</v>
          </cell>
          <cell r="D73" t="str">
            <v>INNOVA CRYSTA</v>
          </cell>
          <cell r="E73" t="str">
            <v>MH02FG2603</v>
          </cell>
          <cell r="F73" t="str">
            <v>Bahadur</v>
          </cell>
          <cell r="G73">
            <v>94327</v>
          </cell>
          <cell r="H73">
            <v>94366</v>
          </cell>
          <cell r="I73">
            <v>39</v>
          </cell>
          <cell r="J73">
            <v>17</v>
          </cell>
          <cell r="K73">
            <v>0</v>
          </cell>
          <cell r="L73" t="str">
            <v>11-Oct-2022 06:00</v>
          </cell>
          <cell r="M73" t="str">
            <v>11-Oct-2022 08:45</v>
          </cell>
          <cell r="N73">
            <v>0</v>
          </cell>
          <cell r="O73" t="str">
            <v>Sakshi Gupta / MCKINSEY &amp; COMPANY INDIA LLP</v>
          </cell>
          <cell r="Q73">
            <v>900</v>
          </cell>
          <cell r="R73">
            <v>0</v>
          </cell>
        </row>
        <row r="74">
          <cell r="C74" t="str">
            <v>DR/AHD/22-23/12004329</v>
          </cell>
          <cell r="D74" t="str">
            <v>INNOVA CRYSTA</v>
          </cell>
          <cell r="E74" t="str">
            <v>MH02FG2544</v>
          </cell>
          <cell r="F74" t="str">
            <v>Ramesh Raval</v>
          </cell>
          <cell r="G74">
            <v>80802</v>
          </cell>
          <cell r="H74">
            <v>80850</v>
          </cell>
          <cell r="I74">
            <v>48</v>
          </cell>
          <cell r="J74">
            <v>28</v>
          </cell>
          <cell r="K74">
            <v>0</v>
          </cell>
          <cell r="L74" t="str">
            <v>11-Oct-2022 06:15</v>
          </cell>
          <cell r="M74" t="str">
            <v>11-Oct-2022 07:45</v>
          </cell>
          <cell r="N74">
            <v>0</v>
          </cell>
          <cell r="O74" t="str">
            <v>Vishnukaant Pitty / MCKINSEY &amp; COMPANY INDIA LLP</v>
          </cell>
          <cell r="Q74">
            <v>1004</v>
          </cell>
          <cell r="R74">
            <v>0</v>
          </cell>
        </row>
        <row r="75">
          <cell r="C75" t="str">
            <v>DR/SUR/22-23/69000468</v>
          </cell>
          <cell r="D75" t="str">
            <v>INNOVA CRYSTA</v>
          </cell>
          <cell r="E75" t="str">
            <v>GJ18AX0177</v>
          </cell>
          <cell r="F75" t="str">
            <v>Kunda</v>
          </cell>
          <cell r="G75">
            <v>86419</v>
          </cell>
          <cell r="H75">
            <v>86669</v>
          </cell>
          <cell r="I75">
            <v>250</v>
          </cell>
          <cell r="J75">
            <v>250</v>
          </cell>
          <cell r="K75">
            <v>8433.15</v>
          </cell>
          <cell r="L75" t="str">
            <v>11-Oct-2022 07:00</v>
          </cell>
          <cell r="M75" t="str">
            <v>11-Oct-2022 19:00</v>
          </cell>
          <cell r="N75">
            <v>0</v>
          </cell>
          <cell r="O75" t="str">
            <v>Vibhor Agarwal / MCKINSEY &amp; COMPANY INDIA LLP</v>
          </cell>
          <cell r="Q75">
            <v>0</v>
          </cell>
          <cell r="R75">
            <v>0</v>
          </cell>
        </row>
        <row r="76">
          <cell r="C76" t="str">
            <v>DR/SUR/22-23/69000475</v>
          </cell>
          <cell r="D76" t="str">
            <v>T Crysta</v>
          </cell>
          <cell r="E76" t="str">
            <v>GJ05CU9516</v>
          </cell>
          <cell r="F76" t="str">
            <v>Ajay</v>
          </cell>
          <cell r="G76">
            <v>60424</v>
          </cell>
          <cell r="H76">
            <v>60674</v>
          </cell>
          <cell r="I76">
            <v>250</v>
          </cell>
          <cell r="J76">
            <v>250</v>
          </cell>
          <cell r="K76">
            <v>8433.15</v>
          </cell>
          <cell r="L76" t="str">
            <v>11-Oct-2022 07:00</v>
          </cell>
          <cell r="M76" t="str">
            <v>11-Oct-2022 22:00</v>
          </cell>
          <cell r="N76">
            <v>0</v>
          </cell>
          <cell r="O76" t="str">
            <v>Zeba Khan / MCKINSEY &amp; COMPANY INDIA LLP</v>
          </cell>
          <cell r="Q76">
            <v>0</v>
          </cell>
          <cell r="R76">
            <v>0</v>
          </cell>
        </row>
        <row r="77">
          <cell r="C77" t="str">
            <v>DR/SUR/22-23/69000476</v>
          </cell>
          <cell r="D77" t="str">
            <v>SWIFT DZIRE</v>
          </cell>
          <cell r="E77" t="str">
            <v>GJ05BX3129</v>
          </cell>
          <cell r="F77" t="str">
            <v>Manoj</v>
          </cell>
          <cell r="G77">
            <v>164782</v>
          </cell>
          <cell r="H77">
            <v>164881</v>
          </cell>
          <cell r="I77">
            <v>99</v>
          </cell>
          <cell r="J77">
            <v>99</v>
          </cell>
          <cell r="K77">
            <v>2502.6</v>
          </cell>
          <cell r="L77" t="str">
            <v>11-Oct-2022 14:15</v>
          </cell>
          <cell r="M77" t="str">
            <v>11-Oct-2022 20:00</v>
          </cell>
          <cell r="N77">
            <v>0</v>
          </cell>
          <cell r="O77" t="str">
            <v>Chintamani Khanvilkar / AVEVA SOFTWARE PRIVATE LIMITED</v>
          </cell>
          <cell r="Q77">
            <v>0</v>
          </cell>
          <cell r="R77">
            <v>0</v>
          </cell>
        </row>
        <row r="78">
          <cell r="C78" t="str">
            <v>DR/SUR/22-23/69000474</v>
          </cell>
          <cell r="D78" t="str">
            <v>ETIOS</v>
          </cell>
          <cell r="E78" t="str">
            <v>GJ05BX1539</v>
          </cell>
          <cell r="F78" t="str">
            <v>Unni</v>
          </cell>
          <cell r="G78">
            <v>85489</v>
          </cell>
          <cell r="H78">
            <v>85534</v>
          </cell>
          <cell r="I78">
            <v>45</v>
          </cell>
          <cell r="J78">
            <v>25</v>
          </cell>
          <cell r="K78">
            <v>1163.58</v>
          </cell>
          <cell r="L78" t="str">
            <v>11-Oct-2022 20:00</v>
          </cell>
          <cell r="M78" t="str">
            <v>11-Oct-2022 22:00</v>
          </cell>
          <cell r="N78">
            <v>0</v>
          </cell>
          <cell r="O78" t="str">
            <v>Prasad Madyalkar / SAP INDIA PVT LTD - FIELDS SERVICES</v>
          </cell>
          <cell r="Q78">
            <v>0</v>
          </cell>
          <cell r="R78">
            <v>0</v>
          </cell>
        </row>
        <row r="79">
          <cell r="C79" t="str">
            <v>DR/AHD/22-23/12004380</v>
          </cell>
          <cell r="D79" t="str">
            <v>ETIOS</v>
          </cell>
          <cell r="E79" t="str">
            <v>RJ14TE4120</v>
          </cell>
          <cell r="F79" t="str">
            <v>Durjansingh</v>
          </cell>
          <cell r="G79">
            <v>114434</v>
          </cell>
          <cell r="H79">
            <v>114478</v>
          </cell>
          <cell r="I79">
            <v>44</v>
          </cell>
          <cell r="J79">
            <v>24</v>
          </cell>
          <cell r="K79">
            <v>1163.58</v>
          </cell>
          <cell r="L79" t="str">
            <v>12-Oct-2022 07:30</v>
          </cell>
          <cell r="M79" t="str">
            <v>12-Oct-2022 09:10</v>
          </cell>
          <cell r="N79">
            <v>0</v>
          </cell>
          <cell r="O79" t="str">
            <v>Rishabh Bajaj / SAP INDIA PVT LTD - FIELDS SERVICES</v>
          </cell>
          <cell r="Q79">
            <v>0</v>
          </cell>
          <cell r="R79">
            <v>0</v>
          </cell>
        </row>
        <row r="80">
          <cell r="C80" t="str">
            <v>DR/AHD/22-23/12004378</v>
          </cell>
          <cell r="D80" t="str">
            <v>T Crysta</v>
          </cell>
          <cell r="E80" t="str">
            <v>GJ18BT2870</v>
          </cell>
          <cell r="F80" t="str">
            <v>Hiteshbhai</v>
          </cell>
          <cell r="G80">
            <v>167848</v>
          </cell>
          <cell r="H80">
            <v>168301</v>
          </cell>
          <cell r="I80">
            <v>453</v>
          </cell>
          <cell r="J80">
            <v>453</v>
          </cell>
          <cell r="K80">
            <v>9696.5</v>
          </cell>
          <cell r="L80" t="str">
            <v>12-Oct-2022 07:30</v>
          </cell>
          <cell r="M80" t="str">
            <v>12-Oct-2022 23:30</v>
          </cell>
          <cell r="N80">
            <v>0</v>
          </cell>
          <cell r="O80" t="str">
            <v>Manish Murjani / SAP INDIA PVT LTD - FIELDS SERVICES</v>
          </cell>
          <cell r="Q80">
            <v>0</v>
          </cell>
          <cell r="R80">
            <v>0</v>
          </cell>
        </row>
        <row r="81">
          <cell r="C81" t="str">
            <v>DR/SUR/22-23/69000480</v>
          </cell>
          <cell r="D81" t="str">
            <v>INNOVA CRYSTA</v>
          </cell>
          <cell r="E81" t="str">
            <v>GJ05CU9516</v>
          </cell>
          <cell r="F81" t="str">
            <v>Ajay</v>
          </cell>
          <cell r="G81">
            <v>60711</v>
          </cell>
          <cell r="H81">
            <v>60990</v>
          </cell>
          <cell r="I81">
            <v>279</v>
          </cell>
          <cell r="J81">
            <v>279</v>
          </cell>
          <cell r="K81">
            <v>9287.2000000000007</v>
          </cell>
          <cell r="L81" t="str">
            <v>12-Oct-2022 07:30</v>
          </cell>
          <cell r="M81" t="str">
            <v>12-Oct-2022 14:00</v>
          </cell>
          <cell r="N81">
            <v>0</v>
          </cell>
          <cell r="O81" t="str">
            <v>Divyansh Sharma / MCKINSEY &amp; COMPANY INDIA LLP</v>
          </cell>
          <cell r="Q81">
            <v>0</v>
          </cell>
          <cell r="R81">
            <v>0</v>
          </cell>
        </row>
        <row r="82">
          <cell r="C82" t="str">
            <v>DR/AHD/22-23/12004381</v>
          </cell>
          <cell r="D82" t="str">
            <v>SWIFT DZIRE</v>
          </cell>
          <cell r="E82" t="str">
            <v>GJ03BV3441</v>
          </cell>
          <cell r="F82" t="str">
            <v>GJ03BV3441</v>
          </cell>
          <cell r="G82">
            <v>205086</v>
          </cell>
          <cell r="H82">
            <v>205147</v>
          </cell>
          <cell r="I82">
            <v>61</v>
          </cell>
          <cell r="J82">
            <v>40</v>
          </cell>
          <cell r="K82">
            <v>1163.58</v>
          </cell>
          <cell r="L82" t="str">
            <v>12-Oct-2022 08:00</v>
          </cell>
          <cell r="M82" t="str">
            <v>12-Oct-2022 09:40</v>
          </cell>
          <cell r="N82">
            <v>0</v>
          </cell>
          <cell r="O82" t="str">
            <v>Girish Dhondge / SAP INDIA PVT LTD - FIELDS SERVICES</v>
          </cell>
          <cell r="Q82">
            <v>0</v>
          </cell>
          <cell r="R82">
            <v>0</v>
          </cell>
        </row>
        <row r="83">
          <cell r="C83" t="str">
            <v>DR/SUR/22-23/69000467</v>
          </cell>
          <cell r="D83" t="str">
            <v>ETIOS</v>
          </cell>
          <cell r="E83" t="str">
            <v>GJ01FT5837</v>
          </cell>
          <cell r="F83" t="str">
            <v>Ashraf</v>
          </cell>
          <cell r="G83">
            <v>50463</v>
          </cell>
          <cell r="H83">
            <v>50552</v>
          </cell>
          <cell r="I83">
            <v>89</v>
          </cell>
          <cell r="J83">
            <v>71</v>
          </cell>
          <cell r="K83">
            <v>1845.82</v>
          </cell>
          <cell r="L83" t="str">
            <v>12-Oct-2022 08:30</v>
          </cell>
          <cell r="M83" t="str">
            <v>12-Oct-2022 18:00</v>
          </cell>
          <cell r="N83">
            <v>0</v>
          </cell>
          <cell r="O83" t="str">
            <v>Prasad Madyalkar / SAP INDIA PVT LTD - FIELDS SERVICES</v>
          </cell>
          <cell r="Q83">
            <v>0</v>
          </cell>
          <cell r="R83">
            <v>0</v>
          </cell>
        </row>
        <row r="84">
          <cell r="C84" t="str">
            <v>DR/AHD/22-23/12004369</v>
          </cell>
          <cell r="D84" t="str">
            <v>T Crysta</v>
          </cell>
          <cell r="E84" t="str">
            <v>MH02FG2544</v>
          </cell>
          <cell r="F84" t="str">
            <v>Ramesh Raval</v>
          </cell>
          <cell r="G84">
            <v>80956</v>
          </cell>
          <cell r="H84">
            <v>81229</v>
          </cell>
          <cell r="I84">
            <v>273</v>
          </cell>
          <cell r="J84">
            <v>273</v>
          </cell>
          <cell r="K84">
            <v>0</v>
          </cell>
          <cell r="L84" t="str">
            <v>12-Oct-2022 09:00</v>
          </cell>
          <cell r="M84" t="str">
            <v>12-Oct-2022 21:00</v>
          </cell>
          <cell r="N84">
            <v>0</v>
          </cell>
          <cell r="O84" t="str">
            <v>Sunmit Gadhavi / SAP INDIA PVT LTD - FIELDS SERVICES</v>
          </cell>
          <cell r="Q84">
            <v>3749</v>
          </cell>
          <cell r="R84">
            <v>0</v>
          </cell>
        </row>
        <row r="85">
          <cell r="C85" t="str">
            <v>DR/SUR/22-23/69000487</v>
          </cell>
          <cell r="D85" t="str">
            <v>T Crysta</v>
          </cell>
          <cell r="E85" t="str">
            <v>GJ05BZ8400</v>
          </cell>
          <cell r="F85" t="str">
            <v>Ajay</v>
          </cell>
          <cell r="G85">
            <v>101719</v>
          </cell>
          <cell r="H85">
            <v>102006</v>
          </cell>
          <cell r="I85">
            <v>287</v>
          </cell>
          <cell r="J85">
            <v>287</v>
          </cell>
          <cell r="K85">
            <v>9522.7999999999993</v>
          </cell>
          <cell r="L85" t="str">
            <v>13-Oct-2022 09:00</v>
          </cell>
          <cell r="M85" t="str">
            <v>13-Oct-2022 21:00</v>
          </cell>
          <cell r="N85">
            <v>0</v>
          </cell>
          <cell r="O85" t="str">
            <v>Zeba Khan / MCKINSEY &amp; COMPANY INDIA LLP</v>
          </cell>
          <cell r="Q85">
            <v>0</v>
          </cell>
          <cell r="R85">
            <v>0</v>
          </cell>
        </row>
        <row r="86">
          <cell r="C86" t="str">
            <v>DR/AHD/22-23/12005026</v>
          </cell>
          <cell r="D86" t="str">
            <v>INNOVA CRYSTA</v>
          </cell>
          <cell r="E86" t="str">
            <v>MH02FG2603</v>
          </cell>
          <cell r="F86" t="str">
            <v>BAHADUR</v>
          </cell>
          <cell r="G86">
            <v>94687</v>
          </cell>
          <cell r="H86">
            <v>94743</v>
          </cell>
          <cell r="I86">
            <v>56</v>
          </cell>
          <cell r="J86">
            <v>20</v>
          </cell>
          <cell r="K86">
            <v>0</v>
          </cell>
          <cell r="L86" t="str">
            <v>14-Oct-2022 06:15</v>
          </cell>
          <cell r="M86" t="str">
            <v>14-Oct-2022 08:15</v>
          </cell>
          <cell r="N86">
            <v>0</v>
          </cell>
          <cell r="O86" t="str">
            <v>Raghav Chopra / M/S. MCKINSEY &amp; COMPANY INC.</v>
          </cell>
          <cell r="Q86">
            <v>1108</v>
          </cell>
          <cell r="R86">
            <v>0</v>
          </cell>
        </row>
        <row r="87">
          <cell r="C87" t="str">
            <v>DR/AHD/22-23/12004432</v>
          </cell>
          <cell r="D87" t="str">
            <v>ACCENT</v>
          </cell>
          <cell r="E87" t="str">
            <v>GJ01HT1998</v>
          </cell>
          <cell r="F87" t="str">
            <v>Munnabhai</v>
          </cell>
          <cell r="G87">
            <v>114650</v>
          </cell>
          <cell r="H87">
            <v>114900</v>
          </cell>
          <cell r="I87">
            <v>250</v>
          </cell>
          <cell r="J87">
            <v>250</v>
          </cell>
          <cell r="K87">
            <v>0</v>
          </cell>
          <cell r="L87" t="str">
            <v>14-Oct-2022 08:00</v>
          </cell>
          <cell r="M87" t="str">
            <v>14-Oct-2022 21:00</v>
          </cell>
          <cell r="N87">
            <v>160</v>
          </cell>
          <cell r="O87" t="str">
            <v>Manish Murjani / SAP INDIA PVT LTD - FIELDS SERVICES</v>
          </cell>
          <cell r="Q87">
            <v>3200</v>
          </cell>
          <cell r="R87">
            <v>0</v>
          </cell>
        </row>
        <row r="88">
          <cell r="C88" t="str">
            <v>DR/AHD/22-23/12004437</v>
          </cell>
          <cell r="D88" t="str">
            <v>INNOVA CRYSTA</v>
          </cell>
          <cell r="E88" t="str">
            <v>MH02FG2544</v>
          </cell>
          <cell r="F88" t="str">
            <v>Ramesh Raval</v>
          </cell>
          <cell r="G88">
            <v>81495</v>
          </cell>
          <cell r="H88">
            <v>81535</v>
          </cell>
          <cell r="I88">
            <v>40</v>
          </cell>
          <cell r="J88">
            <v>20</v>
          </cell>
          <cell r="K88">
            <v>0</v>
          </cell>
          <cell r="L88" t="str">
            <v>15-Oct-2022 06:15</v>
          </cell>
          <cell r="M88" t="str">
            <v>15-Oct-2022 07:15</v>
          </cell>
          <cell r="N88">
            <v>0</v>
          </cell>
          <cell r="O88" t="str">
            <v>Kunj Tripathi / MCKINSEY &amp; COMPANY INDIA LLP</v>
          </cell>
          <cell r="Q88">
            <v>900</v>
          </cell>
          <cell r="R88">
            <v>0</v>
          </cell>
        </row>
        <row r="89">
          <cell r="C89" t="str">
            <v>DR/AHD/22-23/12004472</v>
          </cell>
          <cell r="D89" t="str">
            <v>SWIFT DZIRE</v>
          </cell>
          <cell r="E89" t="str">
            <v>GJ01HT8201</v>
          </cell>
          <cell r="F89" t="str">
            <v>Pravin Sinh</v>
          </cell>
          <cell r="G89">
            <v>78493</v>
          </cell>
          <cell r="H89">
            <v>78738</v>
          </cell>
          <cell r="I89">
            <v>245</v>
          </cell>
          <cell r="J89">
            <v>118</v>
          </cell>
          <cell r="K89">
            <v>0</v>
          </cell>
          <cell r="L89" t="str">
            <v>16-Oct-2022 23:00</v>
          </cell>
          <cell r="M89" t="str">
            <v>17-Oct-2022 08:00</v>
          </cell>
          <cell r="N89">
            <v>280</v>
          </cell>
          <cell r="O89" t="str">
            <v>Uday  Joshi / SAP INDIA PVT LTD - FIELDS SERVICES</v>
          </cell>
          <cell r="Q89">
            <v>3400</v>
          </cell>
          <cell r="R89">
            <v>90</v>
          </cell>
        </row>
        <row r="90">
          <cell r="C90" t="str">
            <v>DR/AHD/22-23/12004478</v>
          </cell>
          <cell r="D90" t="str">
            <v>INNOVA CRYSTA</v>
          </cell>
          <cell r="E90" t="str">
            <v>MH02FG2603</v>
          </cell>
          <cell r="F90" t="str">
            <v>Bahadur</v>
          </cell>
          <cell r="G90">
            <v>94743</v>
          </cell>
          <cell r="H90">
            <v>94783</v>
          </cell>
          <cell r="I90">
            <v>40</v>
          </cell>
          <cell r="J90">
            <v>18</v>
          </cell>
          <cell r="K90">
            <v>0</v>
          </cell>
          <cell r="L90" t="str">
            <v>17-Oct-2022 05:15</v>
          </cell>
          <cell r="M90" t="str">
            <v>17-Oct-2022 07:30</v>
          </cell>
          <cell r="N90">
            <v>0</v>
          </cell>
          <cell r="O90" t="str">
            <v>Kunj Tripathi / MCKINSEY &amp; COMPANY INDIA LLP</v>
          </cell>
          <cell r="Q90">
            <v>900</v>
          </cell>
          <cell r="R90">
            <v>0</v>
          </cell>
        </row>
        <row r="91">
          <cell r="C91" t="str">
            <v>DR/AHD/22-23/12004471</v>
          </cell>
          <cell r="D91" t="str">
            <v>INNOVA CRYSTA</v>
          </cell>
          <cell r="E91" t="str">
            <v>MH02FG2544</v>
          </cell>
          <cell r="F91" t="str">
            <v>Ramesh Raval</v>
          </cell>
          <cell r="G91">
            <v>81535</v>
          </cell>
          <cell r="H91">
            <v>81591</v>
          </cell>
          <cell r="I91">
            <v>56</v>
          </cell>
          <cell r="J91">
            <v>36</v>
          </cell>
          <cell r="K91">
            <v>0</v>
          </cell>
          <cell r="L91" t="str">
            <v>17-Oct-2022 06:00</v>
          </cell>
          <cell r="M91" t="str">
            <v>17-Oct-2022 08:10</v>
          </cell>
          <cell r="N91">
            <v>0</v>
          </cell>
          <cell r="O91" t="str">
            <v>Karanpreet Dang / MCKINSEY &amp; COMPANY INDIA LLP</v>
          </cell>
          <cell r="Q91">
            <v>1108</v>
          </cell>
          <cell r="R91">
            <v>0</v>
          </cell>
        </row>
        <row r="92">
          <cell r="C92" t="str">
            <v>DR/SUR/22-23/69000491</v>
          </cell>
          <cell r="D92" t="str">
            <v>INNOVA CRYSTA</v>
          </cell>
          <cell r="E92" t="str">
            <v>GJ05BZ8400</v>
          </cell>
          <cell r="F92" t="str">
            <v>Ajay</v>
          </cell>
          <cell r="G92">
            <v>102006</v>
          </cell>
          <cell r="H92">
            <v>102304</v>
          </cell>
          <cell r="I92">
            <v>298</v>
          </cell>
          <cell r="J92">
            <v>298</v>
          </cell>
          <cell r="K92">
            <v>9846.75</v>
          </cell>
          <cell r="L92" t="str">
            <v>17-Oct-2022 07:00</v>
          </cell>
          <cell r="M92" t="str">
            <v>17-Oct-2022 19:00</v>
          </cell>
          <cell r="N92">
            <v>0</v>
          </cell>
          <cell r="O92" t="str">
            <v>Zeba Khan / MCKINSEY &amp; COMPANY INDIA LLP</v>
          </cell>
          <cell r="Q92">
            <v>0</v>
          </cell>
          <cell r="R92">
            <v>0</v>
          </cell>
        </row>
        <row r="93">
          <cell r="C93" t="str">
            <v>DR/SUR/22-23/69000490</v>
          </cell>
          <cell r="D93" t="str">
            <v>T Crysta</v>
          </cell>
          <cell r="E93" t="str">
            <v>GJ05BX8448</v>
          </cell>
          <cell r="F93" t="str">
            <v>Ravindra</v>
          </cell>
          <cell r="G93">
            <v>103169</v>
          </cell>
          <cell r="H93">
            <v>103465</v>
          </cell>
          <cell r="I93">
            <v>296</v>
          </cell>
          <cell r="J93">
            <v>296</v>
          </cell>
          <cell r="K93">
            <v>9787.85</v>
          </cell>
          <cell r="L93" t="str">
            <v>17-Oct-2022 07:00</v>
          </cell>
          <cell r="M93" t="str">
            <v>17-Oct-2022 22:00</v>
          </cell>
          <cell r="N93">
            <v>0</v>
          </cell>
          <cell r="O93" t="str">
            <v>Sourabh Singh / MCKINSEY &amp; COMPANY INDIA LLP</v>
          </cell>
          <cell r="Q93">
            <v>0</v>
          </cell>
          <cell r="R93">
            <v>0</v>
          </cell>
        </row>
        <row r="94">
          <cell r="C94" t="str">
            <v>DR/AHD/22-23/12004500</v>
          </cell>
          <cell r="D94" t="str">
            <v>ACCENT</v>
          </cell>
          <cell r="E94" t="str">
            <v>GJ01HT8201</v>
          </cell>
          <cell r="F94" t="str">
            <v>Pravin Sinh</v>
          </cell>
          <cell r="G94">
            <v>78775</v>
          </cell>
          <cell r="H94">
            <v>78896</v>
          </cell>
          <cell r="I94">
            <v>121</v>
          </cell>
          <cell r="J94">
            <v>85</v>
          </cell>
          <cell r="K94">
            <v>0</v>
          </cell>
          <cell r="L94" t="str">
            <v>18-Oct-2022 08:45</v>
          </cell>
          <cell r="M94" t="str">
            <v>18-Oct-2022 21:00</v>
          </cell>
          <cell r="N94">
            <v>0</v>
          </cell>
          <cell r="O94" t="str">
            <v>Manish Murjani / SAP INDIA PVT LTD - FIELDS SERVICES</v>
          </cell>
          <cell r="Q94">
            <v>3200</v>
          </cell>
          <cell r="R94">
            <v>0</v>
          </cell>
        </row>
        <row r="95">
          <cell r="C95" t="str">
            <v>DR/AHD/22-23/12004526</v>
          </cell>
          <cell r="D95" t="str">
            <v>ACCENT</v>
          </cell>
          <cell r="E95" t="str">
            <v>GJ01HT7527</v>
          </cell>
          <cell r="F95" t="str">
            <v>Jagdish Thakar</v>
          </cell>
          <cell r="G95">
            <v>100425</v>
          </cell>
          <cell r="H95">
            <v>100475</v>
          </cell>
          <cell r="I95">
            <v>50</v>
          </cell>
          <cell r="J95">
            <v>20</v>
          </cell>
          <cell r="K95">
            <v>0</v>
          </cell>
          <cell r="L95" t="str">
            <v>19-Oct-2022 04:45</v>
          </cell>
          <cell r="M95" t="str">
            <v>19-Oct-2022 07:00</v>
          </cell>
          <cell r="N95">
            <v>0</v>
          </cell>
          <cell r="O95" t="str">
            <v>Sunmit Gadhavi / SAP INDIA PVT LTD - FIELDS SERVICES</v>
          </cell>
          <cell r="Q95">
            <v>770</v>
          </cell>
          <cell r="R95">
            <v>0</v>
          </cell>
        </row>
        <row r="96">
          <cell r="C96" t="str">
            <v>DR/AHD/22-23/12004950</v>
          </cell>
          <cell r="D96" t="str">
            <v>INNOVA CRYSTA</v>
          </cell>
          <cell r="E96" t="str">
            <v>GJ01BT1734</v>
          </cell>
          <cell r="F96" t="str">
            <v>APLESH</v>
          </cell>
          <cell r="G96">
            <v>233355</v>
          </cell>
          <cell r="H96">
            <v>233504</v>
          </cell>
          <cell r="I96">
            <v>149</v>
          </cell>
          <cell r="J96">
            <v>149</v>
          </cell>
          <cell r="K96">
            <v>8797</v>
          </cell>
          <cell r="L96" t="str">
            <v>19-Oct-2022 07:00</v>
          </cell>
          <cell r="M96" t="str">
            <v>19-Oct-2022 20:30</v>
          </cell>
          <cell r="N96">
            <v>0</v>
          </cell>
          <cell r="O96" t="str">
            <v>Satya Prakash Amberpet / GE INDIA INDUSTRIAL PRIVATE LIMITED</v>
          </cell>
          <cell r="Q96">
            <v>0</v>
          </cell>
          <cell r="R96">
            <v>0</v>
          </cell>
        </row>
        <row r="97">
          <cell r="C97" t="str">
            <v>DR/AHD/22-23/12005022</v>
          </cell>
          <cell r="D97" t="str">
            <v>INNOVA CRYSTA</v>
          </cell>
          <cell r="E97" t="str">
            <v>GJ01HT1633</v>
          </cell>
          <cell r="F97" t="str">
            <v>KRIPAL SINGH</v>
          </cell>
          <cell r="G97">
            <v>108878</v>
          </cell>
          <cell r="H97">
            <v>109015</v>
          </cell>
          <cell r="I97">
            <v>137</v>
          </cell>
          <cell r="J97">
            <v>137</v>
          </cell>
          <cell r="K97">
            <v>0</v>
          </cell>
          <cell r="L97" t="str">
            <v>19-Oct-2022 08:00</v>
          </cell>
          <cell r="M97" t="str">
            <v>19-Oct-2022 22:30</v>
          </cell>
          <cell r="N97">
            <v>0</v>
          </cell>
          <cell r="O97" t="str">
            <v>Sanjeev Trehan + 1 / TRIMBLE NAVIGATION INDIA PVT LTD</v>
          </cell>
          <cell r="Q97">
            <v>3450</v>
          </cell>
          <cell r="R97">
            <v>0</v>
          </cell>
        </row>
        <row r="98">
          <cell r="C98" t="str">
            <v>DR/AHD/22-23/12004481</v>
          </cell>
          <cell r="D98" t="str">
            <v>SWIFT DZIRE</v>
          </cell>
          <cell r="E98" t="str">
            <v>GJ01HT1505</v>
          </cell>
          <cell r="F98" t="str">
            <v>Sunil Raval</v>
          </cell>
          <cell r="G98">
            <v>102650</v>
          </cell>
          <cell r="H98">
            <v>102694</v>
          </cell>
          <cell r="I98">
            <v>44</v>
          </cell>
          <cell r="J98">
            <v>21</v>
          </cell>
          <cell r="K98">
            <v>0</v>
          </cell>
          <cell r="L98" t="str">
            <v>19-Oct-2022 20:00</v>
          </cell>
          <cell r="M98" t="str">
            <v>20-Oct-2022 00:10</v>
          </cell>
          <cell r="N98">
            <v>0</v>
          </cell>
          <cell r="O98" t="str">
            <v>Kamlesh Patel / SAP INDIA PVT LTD - FIELDS SERVICES</v>
          </cell>
          <cell r="Q98">
            <v>714.67</v>
          </cell>
          <cell r="R98">
            <v>0</v>
          </cell>
        </row>
        <row r="99">
          <cell r="C99" t="str">
            <v>DR/AHD/22-23/12004546</v>
          </cell>
          <cell r="D99" t="str">
            <v>ETIOS</v>
          </cell>
          <cell r="E99" t="str">
            <v>GJ07BT2168</v>
          </cell>
          <cell r="F99" t="str">
            <v>Kartik</v>
          </cell>
          <cell r="G99">
            <v>34920</v>
          </cell>
          <cell r="H99">
            <v>34962</v>
          </cell>
          <cell r="I99">
            <v>42</v>
          </cell>
          <cell r="J99">
            <v>9</v>
          </cell>
          <cell r="K99">
            <v>1163.58</v>
          </cell>
          <cell r="L99" t="str">
            <v>20-Oct-2022 04:30</v>
          </cell>
          <cell r="M99" t="str">
            <v>20-Oct-2022 07:20</v>
          </cell>
          <cell r="N99">
            <v>0</v>
          </cell>
          <cell r="O99" t="str">
            <v>Tarun  Kumar / SAP INDIA PVT LTD - FIELDS SERVICES</v>
          </cell>
          <cell r="Q99">
            <v>0</v>
          </cell>
          <cell r="R99">
            <v>0</v>
          </cell>
        </row>
        <row r="100">
          <cell r="C100" t="str">
            <v>DR/AHD/22-23/12004551</v>
          </cell>
          <cell r="D100" t="str">
            <v>AMAZE</v>
          </cell>
          <cell r="E100" t="str">
            <v>GJ01HT1998</v>
          </cell>
          <cell r="F100" t="str">
            <v>Munnabhai</v>
          </cell>
          <cell r="G100">
            <v>115400</v>
          </cell>
          <cell r="H100">
            <v>115495</v>
          </cell>
          <cell r="I100">
            <v>95</v>
          </cell>
          <cell r="J100">
            <v>75</v>
          </cell>
          <cell r="K100">
            <v>0</v>
          </cell>
          <cell r="L100" t="str">
            <v>20-Oct-2022 07:00</v>
          </cell>
          <cell r="M100" t="str">
            <v>20-Oct-2022 14:00</v>
          </cell>
          <cell r="N100">
            <v>90</v>
          </cell>
          <cell r="O100" t="str">
            <v>Pankaj Arora / SAP INDIA PVT LTD - FIELDS SERVICES</v>
          </cell>
          <cell r="Q100">
            <v>1380</v>
          </cell>
          <cell r="R100">
            <v>90</v>
          </cell>
        </row>
        <row r="101">
          <cell r="C101" t="str">
            <v>DR/AHD/22-23/12005023</v>
          </cell>
          <cell r="D101" t="str">
            <v>INNOVA CRYSTA</v>
          </cell>
          <cell r="E101" t="str">
            <v>GJ01HT1633</v>
          </cell>
          <cell r="F101" t="str">
            <v>KRIPALSINGH</v>
          </cell>
          <cell r="G101">
            <v>109057</v>
          </cell>
          <cell r="H101">
            <v>109151</v>
          </cell>
          <cell r="I101">
            <v>94</v>
          </cell>
          <cell r="J101">
            <v>94</v>
          </cell>
          <cell r="K101">
            <v>0</v>
          </cell>
          <cell r="L101" t="str">
            <v>20-Oct-2022 09:00</v>
          </cell>
          <cell r="M101" t="str">
            <v>20-Oct-2022 17:30</v>
          </cell>
          <cell r="N101">
            <v>0</v>
          </cell>
          <cell r="O101" t="str">
            <v>Sanjeev Trehan + 1 / TRIMBLE NAVIGATION INDIA PVT LTD</v>
          </cell>
          <cell r="Q101">
            <v>2070</v>
          </cell>
          <cell r="R101">
            <v>0</v>
          </cell>
        </row>
        <row r="102">
          <cell r="C102" t="str">
            <v>DR/AHD/22-23/12004547</v>
          </cell>
          <cell r="D102" t="str">
            <v>INNOVA CRYSTA</v>
          </cell>
          <cell r="E102" t="str">
            <v>GJ01JT3880</v>
          </cell>
          <cell r="F102" t="str">
            <v>Anandbhai</v>
          </cell>
          <cell r="G102">
            <v>54040</v>
          </cell>
          <cell r="H102">
            <v>54229</v>
          </cell>
          <cell r="I102">
            <v>189</v>
          </cell>
          <cell r="J102">
            <v>110</v>
          </cell>
          <cell r="K102">
            <v>5877.46</v>
          </cell>
          <cell r="L102" t="str">
            <v>20-Oct-2022 07:30</v>
          </cell>
          <cell r="M102" t="str">
            <v>20-Oct-2022 22:30</v>
          </cell>
          <cell r="N102">
            <v>0</v>
          </cell>
          <cell r="O102" t="str">
            <v>Mohit Sadaani / MCKINSEY &amp; COMPANY INDIA LLP</v>
          </cell>
          <cell r="Q102">
            <v>0</v>
          </cell>
          <cell r="R102">
            <v>0</v>
          </cell>
        </row>
        <row r="103">
          <cell r="C103" t="str">
            <v>DR/AHD/22-23/12004550</v>
          </cell>
          <cell r="D103" t="str">
            <v>SWIFT DZIRE</v>
          </cell>
          <cell r="E103" t="str">
            <v>GJ01HT1724</v>
          </cell>
          <cell r="F103" t="str">
            <v>Sirajbhai</v>
          </cell>
          <cell r="G103">
            <v>127256</v>
          </cell>
          <cell r="H103">
            <v>127385</v>
          </cell>
          <cell r="I103">
            <v>129</v>
          </cell>
          <cell r="J103">
            <v>109</v>
          </cell>
          <cell r="K103">
            <v>3285.1</v>
          </cell>
          <cell r="L103" t="str">
            <v>20-Oct-2022 06:45</v>
          </cell>
          <cell r="M103" t="str">
            <v>20-Oct-2022 21:00</v>
          </cell>
          <cell r="N103">
            <v>0</v>
          </cell>
          <cell r="O103" t="str">
            <v>Anirudh Roy Popli / MCKINSEY &amp; COMPANY INDIA LLP</v>
          </cell>
          <cell r="Q103">
            <v>0</v>
          </cell>
          <cell r="R103">
            <v>0</v>
          </cell>
        </row>
        <row r="104">
          <cell r="C104" t="str">
            <v>DR/AHD/22-23/12004482</v>
          </cell>
          <cell r="D104" t="str">
            <v>SWIFT DZIRE</v>
          </cell>
          <cell r="E104" t="str">
            <v>GJ01HT1505</v>
          </cell>
          <cell r="F104" t="str">
            <v>Sunil Raval</v>
          </cell>
          <cell r="G104">
            <v>102694</v>
          </cell>
          <cell r="H104">
            <v>102798</v>
          </cell>
          <cell r="I104">
            <v>104</v>
          </cell>
          <cell r="J104">
            <v>77</v>
          </cell>
          <cell r="K104">
            <v>0</v>
          </cell>
          <cell r="L104" t="str">
            <v>20-Oct-2022 08:00</v>
          </cell>
          <cell r="M104" t="str">
            <v>20-Oct-2022 20:00</v>
          </cell>
          <cell r="N104">
            <v>0</v>
          </cell>
          <cell r="O104" t="str">
            <v>Kamlesh Patel / SAP INDIA PVT LTD - FIELDS SERVICES</v>
          </cell>
          <cell r="Q104">
            <v>1888</v>
          </cell>
          <cell r="R104">
            <v>0</v>
          </cell>
        </row>
        <row r="105">
          <cell r="C105" t="str">
            <v>DR/AHD/22-23/12004951</v>
          </cell>
          <cell r="D105" t="str">
            <v>INNOVA CRYSTA</v>
          </cell>
          <cell r="E105" t="str">
            <v>GH01HT1734</v>
          </cell>
          <cell r="F105" t="str">
            <v>APLESH</v>
          </cell>
          <cell r="G105">
            <v>233504</v>
          </cell>
          <cell r="H105">
            <v>233717</v>
          </cell>
          <cell r="I105">
            <v>213</v>
          </cell>
          <cell r="J105">
            <v>213</v>
          </cell>
          <cell r="K105">
            <v>11827.5</v>
          </cell>
          <cell r="L105" t="str">
            <v>20-Oct-2022 09:00</v>
          </cell>
          <cell r="M105" t="str">
            <v>20-Oct-2022 18:30</v>
          </cell>
          <cell r="N105">
            <v>0</v>
          </cell>
          <cell r="O105" t="str">
            <v>Satya Prakash Amberpet / GE INDIA INDUSTRIAL PRIVATE LIMITED</v>
          </cell>
          <cell r="Q105">
            <v>0</v>
          </cell>
          <cell r="R105">
            <v>0</v>
          </cell>
        </row>
        <row r="106">
          <cell r="C106" t="str">
            <v>DR/AHD/22-23/12004559</v>
          </cell>
          <cell r="D106" t="str">
            <v>INNOVA CRYSTA</v>
          </cell>
          <cell r="E106" t="str">
            <v>GJ01DZ7478</v>
          </cell>
          <cell r="F106" t="str">
            <v>Mavasingh</v>
          </cell>
          <cell r="G106">
            <v>212714</v>
          </cell>
          <cell r="H106">
            <v>212878</v>
          </cell>
          <cell r="I106">
            <v>164</v>
          </cell>
          <cell r="J106">
            <v>80</v>
          </cell>
          <cell r="K106">
            <v>3413.35</v>
          </cell>
          <cell r="L106" t="str">
            <v>20-Oct-2022 14:00</v>
          </cell>
          <cell r="M106" t="str">
            <v>20-Oct-2022 23:30</v>
          </cell>
          <cell r="N106">
            <v>0</v>
          </cell>
          <cell r="O106" t="str">
            <v>Vishnukaant Pitty / MCKINSEY &amp; COMPANY INDIA LLP</v>
          </cell>
          <cell r="Q106">
            <v>0</v>
          </cell>
          <cell r="R106">
            <v>0</v>
          </cell>
        </row>
        <row r="107">
          <cell r="C107" t="str">
            <v>DR/AHD/22-23/12004567</v>
          </cell>
          <cell r="D107" t="str">
            <v>AMAZE</v>
          </cell>
          <cell r="E107" t="str">
            <v>GJ01DZ5876</v>
          </cell>
          <cell r="F107" t="str">
            <v>Maheshbhai</v>
          </cell>
          <cell r="G107">
            <v>241176</v>
          </cell>
          <cell r="H107">
            <v>241213</v>
          </cell>
          <cell r="I107">
            <v>37</v>
          </cell>
          <cell r="J107">
            <v>24</v>
          </cell>
          <cell r="K107">
            <v>1163.58</v>
          </cell>
          <cell r="L107" t="str">
            <v>20-Oct-2022 21:00</v>
          </cell>
          <cell r="M107" t="str">
            <v>21-Oct-2022 00:30</v>
          </cell>
          <cell r="N107">
            <v>90</v>
          </cell>
          <cell r="O107" t="str">
            <v>Sunmit Gadhavi / SAP INDIA PVT LTD - FIELDS SERVICES</v>
          </cell>
          <cell r="Q107">
            <v>0</v>
          </cell>
          <cell r="R107">
            <v>0</v>
          </cell>
        </row>
        <row r="108">
          <cell r="C108" t="str">
            <v>DR/AHD/22-23/12004570</v>
          </cell>
          <cell r="D108" t="str">
            <v>INNOVA CRYSTA</v>
          </cell>
          <cell r="E108" t="str">
            <v>GJ01JT3880</v>
          </cell>
          <cell r="F108" t="str">
            <v>Anandbhai</v>
          </cell>
          <cell r="G108">
            <v>54237</v>
          </cell>
          <cell r="H108">
            <v>54296</v>
          </cell>
          <cell r="I108">
            <v>59</v>
          </cell>
          <cell r="J108">
            <v>38</v>
          </cell>
          <cell r="K108">
            <v>1915.2</v>
          </cell>
          <cell r="L108" t="str">
            <v>21-Oct-2022 03:00</v>
          </cell>
          <cell r="M108" t="str">
            <v>21-Oct-2022 05:30</v>
          </cell>
          <cell r="N108">
            <v>0</v>
          </cell>
          <cell r="O108" t="str">
            <v>Ashi Jain / MCKINSEY &amp; COMPANY INDIA LLP</v>
          </cell>
          <cell r="Q108">
            <v>0</v>
          </cell>
          <cell r="R108">
            <v>0</v>
          </cell>
        </row>
        <row r="109">
          <cell r="C109" t="str">
            <v>DR/AHD/22-23/12004555</v>
          </cell>
          <cell r="D109" t="str">
            <v>T Crysta</v>
          </cell>
          <cell r="E109" t="str">
            <v>MH02FG2603</v>
          </cell>
          <cell r="F109" t="str">
            <v>Bahadur</v>
          </cell>
          <cell r="G109">
            <v>95535</v>
          </cell>
          <cell r="H109">
            <v>95578</v>
          </cell>
          <cell r="I109">
            <v>43</v>
          </cell>
          <cell r="J109">
            <v>20</v>
          </cell>
          <cell r="K109">
            <v>0</v>
          </cell>
          <cell r="L109" t="str">
            <v>21-Oct-2022 05:00</v>
          </cell>
          <cell r="M109" t="str">
            <v>21-Oct-2022 07:45</v>
          </cell>
          <cell r="N109">
            <v>0</v>
          </cell>
          <cell r="O109" t="str">
            <v>Abhishek Malhotra / MCKINSEY &amp; COMPANY INDIA LLP</v>
          </cell>
          <cell r="Q109">
            <v>939</v>
          </cell>
          <cell r="R109">
            <v>0</v>
          </cell>
        </row>
        <row r="110">
          <cell r="C110" t="str">
            <v>DR/AHD/22-23/12004561</v>
          </cell>
          <cell r="D110" t="str">
            <v>INNOVA CRYSTA</v>
          </cell>
          <cell r="E110" t="str">
            <v>GJ18BV0696</v>
          </cell>
          <cell r="F110" t="str">
            <v>Kishan Singh</v>
          </cell>
          <cell r="G110">
            <v>109895</v>
          </cell>
          <cell r="H110">
            <v>109918</v>
          </cell>
          <cell r="I110">
            <v>23</v>
          </cell>
          <cell r="J110">
            <v>6</v>
          </cell>
          <cell r="K110">
            <v>1915.2</v>
          </cell>
          <cell r="L110" t="str">
            <v>21-Oct-2022 05:00</v>
          </cell>
          <cell r="M110" t="str">
            <v>21-Oct-2022 06:30</v>
          </cell>
          <cell r="N110">
            <v>0</v>
          </cell>
          <cell r="O110" t="str">
            <v>Mohit Sadaani / MCKINSEY &amp; COMPANY INDIA LLP</v>
          </cell>
          <cell r="Q110">
            <v>0</v>
          </cell>
          <cell r="R110">
            <v>0</v>
          </cell>
        </row>
        <row r="111">
          <cell r="C111" t="str">
            <v>DR/AHD/22-23/12004483</v>
          </cell>
          <cell r="D111" t="str">
            <v>SWIFT DZIRE</v>
          </cell>
          <cell r="E111" t="str">
            <v>GJ01HT1505</v>
          </cell>
          <cell r="F111" t="str">
            <v>Sunil Raval</v>
          </cell>
          <cell r="G111">
            <v>102798</v>
          </cell>
          <cell r="H111">
            <v>102819</v>
          </cell>
          <cell r="I111">
            <v>21</v>
          </cell>
          <cell r="J111">
            <v>3</v>
          </cell>
          <cell r="K111">
            <v>0</v>
          </cell>
          <cell r="L111" t="str">
            <v>21-Oct-2022 08:00</v>
          </cell>
          <cell r="M111" t="str">
            <v>21-Oct-2022 19:40</v>
          </cell>
          <cell r="N111">
            <v>0</v>
          </cell>
          <cell r="O111" t="str">
            <v>Kamlesh Patel / SAP INDIA PVT LTD - FIELDS SERVICES</v>
          </cell>
          <cell r="Q111">
            <v>1500</v>
          </cell>
          <cell r="R111">
            <v>0</v>
          </cell>
        </row>
        <row r="112">
          <cell r="C112" t="str">
            <v>DR/AHD/22-23/12004952</v>
          </cell>
          <cell r="D112" t="str">
            <v>INNOVA CRYSTA</v>
          </cell>
          <cell r="E112" t="str">
            <v>GJ01HT1734</v>
          </cell>
          <cell r="F112" t="str">
            <v>APLESH</v>
          </cell>
          <cell r="G112">
            <v>233718</v>
          </cell>
          <cell r="H112">
            <v>233763</v>
          </cell>
          <cell r="I112">
            <v>45</v>
          </cell>
          <cell r="J112">
            <v>45</v>
          </cell>
          <cell r="K112">
            <v>2565</v>
          </cell>
          <cell r="L112" t="str">
            <v>21-Oct-2022 11:00</v>
          </cell>
          <cell r="M112" t="str">
            <v>21-Oct-2022 13:00</v>
          </cell>
          <cell r="N112">
            <v>0</v>
          </cell>
          <cell r="O112" t="str">
            <v>Satya Prakash Amberpet / GE INDIA INDUSTRIAL PRIVATE LIMITED</v>
          </cell>
          <cell r="Q112">
            <v>0</v>
          </cell>
          <cell r="R112">
            <v>0</v>
          </cell>
        </row>
        <row r="113">
          <cell r="C113" t="str">
            <v>DR/AHD/22-23/12004473</v>
          </cell>
          <cell r="D113" t="str">
            <v>T Crysta</v>
          </cell>
          <cell r="E113" t="str">
            <v>MH02FG2603</v>
          </cell>
          <cell r="F113" t="str">
            <v>Bahadur</v>
          </cell>
          <cell r="G113">
            <v>95591</v>
          </cell>
          <cell r="H113">
            <v>95650</v>
          </cell>
          <cell r="I113">
            <v>59</v>
          </cell>
          <cell r="J113">
            <v>39</v>
          </cell>
          <cell r="K113">
            <v>0</v>
          </cell>
          <cell r="L113" t="str">
            <v>21-Oct-2022 18:00</v>
          </cell>
          <cell r="M113" t="str">
            <v>21-Oct-2022 21:45</v>
          </cell>
          <cell r="N113">
            <v>0</v>
          </cell>
          <cell r="O113" t="str">
            <v>Karanpreet Dang / MCKINSEY &amp; COMPANY INDIA LLP</v>
          </cell>
          <cell r="Q113">
            <v>1147</v>
          </cell>
          <cell r="R113">
            <v>0</v>
          </cell>
        </row>
        <row r="114">
          <cell r="C114" t="str">
            <v>DR/AHD/22-23/12004585</v>
          </cell>
          <cell r="D114" t="str">
            <v>T Crysta</v>
          </cell>
          <cell r="E114" t="str">
            <v>MH02FG2544</v>
          </cell>
          <cell r="F114" t="str">
            <v>Ramesh Raval</v>
          </cell>
          <cell r="G114">
            <v>81999</v>
          </cell>
          <cell r="H114">
            <v>82049</v>
          </cell>
          <cell r="I114">
            <v>50</v>
          </cell>
          <cell r="J114">
            <v>29</v>
          </cell>
          <cell r="K114">
            <v>0</v>
          </cell>
          <cell r="L114" t="str">
            <v>22-Oct-2022 03:45</v>
          </cell>
          <cell r="M114" t="str">
            <v>22-Oct-2022 05:10</v>
          </cell>
          <cell r="N114">
            <v>0</v>
          </cell>
          <cell r="O114" t="str">
            <v>Vaibhav Agarwal / MCKINSEY &amp; COMPANY INDIA LLP</v>
          </cell>
          <cell r="Q114">
            <v>1030</v>
          </cell>
          <cell r="R114">
            <v>0</v>
          </cell>
        </row>
        <row r="115">
          <cell r="C115" t="str">
            <v>DR/AHD/22-23/12004576</v>
          </cell>
          <cell r="D115" t="str">
            <v>SWIFT DZIRE</v>
          </cell>
          <cell r="E115" t="str">
            <v>GJ01HT1505</v>
          </cell>
          <cell r="F115" t="str">
            <v>Sunil Raval</v>
          </cell>
          <cell r="G115">
            <v>102819</v>
          </cell>
          <cell r="H115">
            <v>102860</v>
          </cell>
          <cell r="I115">
            <v>41</v>
          </cell>
          <cell r="J115">
            <v>21</v>
          </cell>
          <cell r="K115">
            <v>0</v>
          </cell>
          <cell r="L115" t="str">
            <v>22-Oct-2022 07:00</v>
          </cell>
          <cell r="M115" t="str">
            <v>22-Oct-2022 20:40</v>
          </cell>
          <cell r="N115">
            <v>0</v>
          </cell>
          <cell r="O115" t="str">
            <v>Kamlesh Patel / SAP INDIA PVT LTD - FIELDS SERVICES</v>
          </cell>
          <cell r="Q115">
            <v>662</v>
          </cell>
          <cell r="R115">
            <v>0</v>
          </cell>
        </row>
        <row r="116">
          <cell r="C116" t="str">
            <v>DR/AHD/22-23/12004588</v>
          </cell>
          <cell r="D116" t="str">
            <v>ETIOS</v>
          </cell>
          <cell r="E116" t="str">
            <v>GJ01HT1505</v>
          </cell>
          <cell r="F116" t="str">
            <v>Sunil</v>
          </cell>
          <cell r="G116">
            <v>102860</v>
          </cell>
          <cell r="H116">
            <v>102993</v>
          </cell>
          <cell r="I116">
            <v>133</v>
          </cell>
          <cell r="J116">
            <v>108</v>
          </cell>
          <cell r="K116">
            <v>0</v>
          </cell>
          <cell r="L116" t="str">
            <v>22-Oct-2022 08:00</v>
          </cell>
          <cell r="M116" t="str">
            <v>22-Oct-2022 16:00</v>
          </cell>
          <cell r="N116">
            <v>90</v>
          </cell>
          <cell r="O116" t="str">
            <v>Kuldip Jani / SAP INDIA PVT LTD - FIELDS SERVICES</v>
          </cell>
          <cell r="Q116">
            <v>3200</v>
          </cell>
          <cell r="R116">
            <v>90</v>
          </cell>
        </row>
        <row r="117">
          <cell r="C117" t="str">
            <v>DR/SUR/22-23/69000492</v>
          </cell>
          <cell r="D117" t="str">
            <v>INNOVA CRYSTA</v>
          </cell>
          <cell r="E117" t="str">
            <v>GJ18BT8146</v>
          </cell>
          <cell r="F117" t="str">
            <v>Ashif</v>
          </cell>
          <cell r="G117">
            <v>99430</v>
          </cell>
          <cell r="H117">
            <v>99475</v>
          </cell>
          <cell r="I117">
            <v>45</v>
          </cell>
          <cell r="J117">
            <v>25</v>
          </cell>
          <cell r="K117">
            <v>1915.2</v>
          </cell>
          <cell r="L117" t="str">
            <v>22-Oct-2022 09:00</v>
          </cell>
          <cell r="M117" t="str">
            <v>22-Oct-2022 11:00</v>
          </cell>
          <cell r="N117">
            <v>0</v>
          </cell>
          <cell r="O117" t="str">
            <v>Archil Patel / MCKINSEY &amp; COMPANY INDIA LLP</v>
          </cell>
          <cell r="Q117">
            <v>0</v>
          </cell>
          <cell r="R117">
            <v>0</v>
          </cell>
        </row>
        <row r="118">
          <cell r="C118" t="str">
            <v>DR/SUR/22-23/69000496</v>
          </cell>
          <cell r="D118" t="str">
            <v>INNOVA CRYSTA</v>
          </cell>
          <cell r="E118" t="str">
            <v>GJ18BT0843</v>
          </cell>
          <cell r="F118" t="str">
            <v>ANNAS</v>
          </cell>
          <cell r="G118">
            <v>142909</v>
          </cell>
          <cell r="H118">
            <v>142952</v>
          </cell>
          <cell r="I118">
            <v>43</v>
          </cell>
          <cell r="J118">
            <v>23</v>
          </cell>
          <cell r="K118">
            <v>1915.2</v>
          </cell>
          <cell r="L118" t="str">
            <v>30-Oct-2022 20:30</v>
          </cell>
          <cell r="M118" t="str">
            <v>30-Oct-2022 22:30</v>
          </cell>
          <cell r="N118">
            <v>0</v>
          </cell>
          <cell r="O118" t="str">
            <v>Amit Badoni / MCKINSEY &amp; COMPANY INDIA LLP</v>
          </cell>
          <cell r="Q118">
            <v>0</v>
          </cell>
          <cell r="R118">
            <v>0</v>
          </cell>
        </row>
        <row r="119">
          <cell r="C119" t="str">
            <v>DR/AHD/22-23/12004661</v>
          </cell>
          <cell r="D119" t="str">
            <v>T Crysta</v>
          </cell>
          <cell r="E119" t="str">
            <v>GJ01FT2151</v>
          </cell>
          <cell r="F119" t="str">
            <v>Kripalsinh</v>
          </cell>
          <cell r="G119">
            <v>186471</v>
          </cell>
          <cell r="H119">
            <v>186536</v>
          </cell>
          <cell r="I119">
            <v>65</v>
          </cell>
          <cell r="J119">
            <v>40</v>
          </cell>
          <cell r="K119">
            <v>0</v>
          </cell>
          <cell r="L119" t="str">
            <v>30-Oct-2022 22:00</v>
          </cell>
          <cell r="M119" t="str">
            <v>31-Oct-2022 02:00</v>
          </cell>
          <cell r="N119">
            <v>0</v>
          </cell>
          <cell r="O119" t="str">
            <v>Avinash Kumar / MCKINSEY &amp; COMPANY INDIA LLP</v>
          </cell>
          <cell r="Q119">
            <v>1750</v>
          </cell>
          <cell r="R119">
            <v>0</v>
          </cell>
        </row>
        <row r="120">
          <cell r="C120" t="str">
            <v>DR/AHD/22-23/12004662</v>
          </cell>
          <cell r="D120" t="str">
            <v>INNOVA CRYSTA</v>
          </cell>
          <cell r="E120" t="str">
            <v>GJ01FT2151</v>
          </cell>
          <cell r="F120" t="str">
            <v>Kripalsinh</v>
          </cell>
          <cell r="G120">
            <v>186536</v>
          </cell>
          <cell r="H120">
            <v>186900</v>
          </cell>
          <cell r="I120">
            <v>364</v>
          </cell>
          <cell r="J120">
            <v>364</v>
          </cell>
          <cell r="K120">
            <v>0</v>
          </cell>
          <cell r="L120" t="str">
            <v>31-Oct-2022 05:00</v>
          </cell>
          <cell r="M120" t="str">
            <v>31-Oct-2022 23:00</v>
          </cell>
          <cell r="N120">
            <v>190</v>
          </cell>
          <cell r="O120" t="str">
            <v>Avinash Kumar / MCKINSEY &amp; COMPANY INDIA LLP</v>
          </cell>
          <cell r="Q120">
            <v>5582</v>
          </cell>
          <cell r="R120">
            <v>0</v>
          </cell>
        </row>
        <row r="121">
          <cell r="C121" t="str">
            <v>DR/SUR/22-23/69000502</v>
          </cell>
          <cell r="D121" t="str">
            <v>INNOVA CRYSTA</v>
          </cell>
          <cell r="E121" t="str">
            <v>MH46D843</v>
          </cell>
          <cell r="F121" t="str">
            <v>Annas</v>
          </cell>
          <cell r="G121">
            <v>142952</v>
          </cell>
          <cell r="H121">
            <v>142994</v>
          </cell>
          <cell r="I121">
            <v>42</v>
          </cell>
          <cell r="J121">
            <v>22</v>
          </cell>
          <cell r="K121">
            <v>1915.2</v>
          </cell>
          <cell r="L121" t="str">
            <v>31-Oct-2022 06:00</v>
          </cell>
          <cell r="M121" t="str">
            <v>31-Oct-2022 08:00</v>
          </cell>
          <cell r="N121">
            <v>0</v>
          </cell>
          <cell r="O121" t="str">
            <v>Amit Badoni / MCKINSEY &amp; COMPANY INDIA LLP</v>
          </cell>
          <cell r="Q121">
            <v>0</v>
          </cell>
          <cell r="R121">
            <v>0</v>
          </cell>
        </row>
        <row r="122">
          <cell r="C122" t="str">
            <v>DR/AHD/22-23/12004665</v>
          </cell>
          <cell r="D122" t="str">
            <v>INNOVA CRYSTA</v>
          </cell>
          <cell r="E122" t="str">
            <v>MH02FG2603</v>
          </cell>
          <cell r="F122" t="str">
            <v>Bahadur</v>
          </cell>
          <cell r="G122">
            <v>95956</v>
          </cell>
          <cell r="H122">
            <v>96025</v>
          </cell>
          <cell r="I122">
            <v>69</v>
          </cell>
          <cell r="J122">
            <v>35</v>
          </cell>
          <cell r="K122">
            <v>0</v>
          </cell>
          <cell r="L122" t="str">
            <v>31-Oct-2022 05:45</v>
          </cell>
          <cell r="M122" t="str">
            <v>31-Oct-2022 08:00</v>
          </cell>
          <cell r="N122">
            <v>0</v>
          </cell>
          <cell r="O122" t="str">
            <v>Karanpreet Dang / MCKINSEY &amp; COMPANY INDIA LLP</v>
          </cell>
          <cell r="Q122">
            <v>1750</v>
          </cell>
          <cell r="R122">
            <v>0</v>
          </cell>
        </row>
        <row r="123">
          <cell r="C123" t="str">
            <v>DR/AHD/22-23/12004666</v>
          </cell>
          <cell r="D123" t="str">
            <v>T Crysta</v>
          </cell>
          <cell r="E123" t="str">
            <v>GJ01FT6566</v>
          </cell>
          <cell r="F123" t="str">
            <v>Vikas</v>
          </cell>
          <cell r="G123">
            <v>113103</v>
          </cell>
          <cell r="H123">
            <v>113596</v>
          </cell>
          <cell r="I123">
            <v>493</v>
          </cell>
          <cell r="J123">
            <v>493</v>
          </cell>
          <cell r="K123">
            <v>15589.5</v>
          </cell>
          <cell r="L123" t="str">
            <v>31-Oct-2022 06:00</v>
          </cell>
          <cell r="M123" t="str">
            <v>31-Oct-2022 23:00</v>
          </cell>
          <cell r="N123">
            <v>345</v>
          </cell>
          <cell r="O123" t="str">
            <v>Ashish Gupta-IMB / MCKINSEY &amp; COMPANY INDIA LLP</v>
          </cell>
          <cell r="Q123">
            <v>0</v>
          </cell>
          <cell r="R123">
            <v>0</v>
          </cell>
        </row>
        <row r="124">
          <cell r="C124" t="str">
            <v>DR/AHD/22-23/12004660</v>
          </cell>
          <cell r="D124" t="str">
            <v>T Crysta</v>
          </cell>
          <cell r="E124" t="str">
            <v>GJ01FT5401</v>
          </cell>
          <cell r="F124" t="str">
            <v>Papu Bhai</v>
          </cell>
          <cell r="G124">
            <v>252825</v>
          </cell>
          <cell r="H124">
            <v>252860</v>
          </cell>
          <cell r="I124">
            <v>35</v>
          </cell>
          <cell r="J124">
            <v>15</v>
          </cell>
          <cell r="K124">
            <v>1915.2</v>
          </cell>
          <cell r="L124" t="str">
            <v>31-Oct-2022 07:00</v>
          </cell>
          <cell r="M124" t="str">
            <v>31-Oct-2022 12:30</v>
          </cell>
          <cell r="N124">
            <v>0</v>
          </cell>
          <cell r="O124" t="str">
            <v>Kunj Tripathi / MCKINSEY &amp; COMPANY INDIA LLP</v>
          </cell>
          <cell r="Q124">
            <v>0</v>
          </cell>
          <cell r="R124">
            <v>0</v>
          </cell>
        </row>
        <row r="125">
          <cell r="C125" t="str">
            <v>DR/SUR/22-23/69000497</v>
          </cell>
          <cell r="D125" t="str">
            <v>INNOVA CRYSTA</v>
          </cell>
          <cell r="E125" t="str">
            <v>GJ05BX8448</v>
          </cell>
          <cell r="F125" t="str">
            <v>Ravindra</v>
          </cell>
          <cell r="G125">
            <v>103460</v>
          </cell>
          <cell r="H125">
            <v>103749</v>
          </cell>
          <cell r="I125">
            <v>289</v>
          </cell>
          <cell r="J125">
            <v>289</v>
          </cell>
          <cell r="K125">
            <v>9581.7000000000007</v>
          </cell>
          <cell r="L125" t="str">
            <v>31-Oct-2022 07:30</v>
          </cell>
          <cell r="M125" t="str">
            <v>31-Oct-2022 19:30</v>
          </cell>
          <cell r="N125">
            <v>0</v>
          </cell>
          <cell r="O125" t="str">
            <v>Zeba Khan / MCKINSEY &amp; COMPANY INDIA LLP</v>
          </cell>
          <cell r="Q125">
            <v>0</v>
          </cell>
          <cell r="R125">
            <v>0</v>
          </cell>
        </row>
        <row r="126">
          <cell r="C126" t="str">
            <v>DR/SUR/22-23/69000503</v>
          </cell>
          <cell r="D126" t="str">
            <v>INNOVA CRYSTA</v>
          </cell>
          <cell r="E126" t="str">
            <v>MH46D0847</v>
          </cell>
          <cell r="F126" t="str">
            <v>unni</v>
          </cell>
          <cell r="G126">
            <v>195551</v>
          </cell>
          <cell r="H126">
            <v>195840</v>
          </cell>
          <cell r="I126">
            <v>289</v>
          </cell>
          <cell r="J126">
            <v>289</v>
          </cell>
          <cell r="K126">
            <v>9581.7000000000007</v>
          </cell>
          <cell r="L126" t="str">
            <v>31-Oct-2022 07:30</v>
          </cell>
          <cell r="M126" t="str">
            <v>31-Oct-2022 19:30</v>
          </cell>
          <cell r="N126">
            <v>0</v>
          </cell>
          <cell r="O126" t="str">
            <v>Vibhor Agarwal / MCKINSEY &amp; COMPANY INDIA LLP</v>
          </cell>
          <cell r="Q126">
            <v>0</v>
          </cell>
          <cell r="R126">
            <v>0</v>
          </cell>
        </row>
        <row r="127">
          <cell r="C127" t="str">
            <v>DR/AHD/22-23/12004672</v>
          </cell>
          <cell r="D127" t="str">
            <v>INNOVA CRYSTA</v>
          </cell>
          <cell r="E127" t="str">
            <v>GJ18BT1086</v>
          </cell>
          <cell r="F127" t="str">
            <v>Arjunlal</v>
          </cell>
          <cell r="G127">
            <v>195643</v>
          </cell>
          <cell r="H127">
            <v>195690</v>
          </cell>
          <cell r="I127">
            <v>47</v>
          </cell>
          <cell r="J127">
            <v>27</v>
          </cell>
          <cell r="K127">
            <v>1915.2</v>
          </cell>
          <cell r="L127" t="str">
            <v>31-Oct-2022 20:00</v>
          </cell>
          <cell r="M127" t="str">
            <v>31-Oct-2022 22:00</v>
          </cell>
          <cell r="N127">
            <v>0</v>
          </cell>
          <cell r="O127" t="str">
            <v>Siddhartha Gupta / MCKINSEY &amp; COMPANY INDIA LLP</v>
          </cell>
          <cell r="Q127">
            <v>0</v>
          </cell>
          <cell r="R127">
            <v>0</v>
          </cell>
        </row>
        <row r="128">
          <cell r="C128" t="str">
            <v>DR/SUR/22-23/69000505</v>
          </cell>
          <cell r="D128" t="str">
            <v>INNOVA CRYSTA</v>
          </cell>
          <cell r="E128" t="str">
            <v>GJ18AX0177</v>
          </cell>
          <cell r="F128" t="str">
            <v>Rohit</v>
          </cell>
          <cell r="G128">
            <v>87132</v>
          </cell>
          <cell r="H128">
            <v>87227</v>
          </cell>
          <cell r="I128">
            <v>95</v>
          </cell>
          <cell r="J128">
            <v>95</v>
          </cell>
          <cell r="K128">
            <v>6887</v>
          </cell>
          <cell r="L128" t="str">
            <v>01-Nov-2022 03:30</v>
          </cell>
          <cell r="M128" t="str">
            <v>01-Nov-2022 21:00</v>
          </cell>
          <cell r="N128">
            <v>0</v>
          </cell>
          <cell r="O128" t="str">
            <v>Bhaskar Jalwadi / DANIELI INDIA LIMITED</v>
          </cell>
          <cell r="Q128">
            <v>0</v>
          </cell>
          <cell r="R128">
            <v>0</v>
          </cell>
        </row>
        <row r="129">
          <cell r="C129" t="str">
            <v>DR/AHD/22-23/12004669</v>
          </cell>
          <cell r="D129" t="str">
            <v>SWIFT DZIRE</v>
          </cell>
          <cell r="E129" t="str">
            <v>GJ01HT7527</v>
          </cell>
          <cell r="F129" t="str">
            <v>Jagdish</v>
          </cell>
          <cell r="G129">
            <v>101428</v>
          </cell>
          <cell r="H129">
            <v>101493</v>
          </cell>
          <cell r="I129">
            <v>65</v>
          </cell>
          <cell r="J129">
            <v>65</v>
          </cell>
          <cell r="K129">
            <v>0</v>
          </cell>
          <cell r="L129" t="str">
            <v>01-Nov-2022 04:00</v>
          </cell>
          <cell r="M129" t="str">
            <v>01-Nov-2022 07:30</v>
          </cell>
          <cell r="N129">
            <v>0</v>
          </cell>
          <cell r="O129" t="str">
            <v>Shrey Verma / A.T. KEARNEY CONSULTING (INDIA) PRIVATE LIMITED</v>
          </cell>
          <cell r="Q129">
            <v>1200</v>
          </cell>
          <cell r="R129">
            <v>0</v>
          </cell>
        </row>
        <row r="130">
          <cell r="C130" t="str">
            <v>DR/AHD/22-23/12004582</v>
          </cell>
          <cell r="D130" t="str">
            <v>INNOVA CRYSTA</v>
          </cell>
          <cell r="E130" t="str">
            <v>GJ18AZ6339</v>
          </cell>
          <cell r="F130" t="str">
            <v>Shankar Bhai</v>
          </cell>
          <cell r="G130">
            <v>72372</v>
          </cell>
          <cell r="H130">
            <v>72539</v>
          </cell>
          <cell r="I130">
            <v>167</v>
          </cell>
          <cell r="J130">
            <v>167</v>
          </cell>
          <cell r="K130">
            <v>7824</v>
          </cell>
          <cell r="L130" t="str">
            <v>01-Nov-2022 06:00</v>
          </cell>
          <cell r="M130" t="str">
            <v>01-Nov-2022 19:45</v>
          </cell>
          <cell r="N130">
            <v>0</v>
          </cell>
          <cell r="O130" t="str">
            <v>Aayush Redij / A.T. KEARNEY CONSULTING (INDIA) PRIVATE LIMITED</v>
          </cell>
          <cell r="Q130">
            <v>0</v>
          </cell>
          <cell r="R130">
            <v>0</v>
          </cell>
        </row>
        <row r="131">
          <cell r="C131" t="str">
            <v>DR/AHD/22-23/12004581</v>
          </cell>
          <cell r="D131" t="str">
            <v>INNOVA CRYSTA</v>
          </cell>
          <cell r="E131" t="str">
            <v>GJ18BT1086</v>
          </cell>
          <cell r="F131" t="str">
            <v>Arjunlal</v>
          </cell>
          <cell r="G131">
            <v>24124</v>
          </cell>
          <cell r="H131">
            <v>24289</v>
          </cell>
          <cell r="I131">
            <v>165</v>
          </cell>
          <cell r="J131">
            <v>165</v>
          </cell>
          <cell r="K131">
            <v>7448</v>
          </cell>
          <cell r="L131" t="str">
            <v>01-Nov-2022 06:00</v>
          </cell>
          <cell r="M131" t="str">
            <v>01-Nov-2022 19:30</v>
          </cell>
          <cell r="N131">
            <v>0</v>
          </cell>
          <cell r="O131" t="str">
            <v>Aayush Redij / A.T. KEARNEY CONSULTING (INDIA) PRIVATE LIMITED</v>
          </cell>
          <cell r="Q131">
            <v>0</v>
          </cell>
          <cell r="R131">
            <v>0</v>
          </cell>
        </row>
        <row r="132">
          <cell r="C132" t="str">
            <v>DR/AHD/22-23/12004685</v>
          </cell>
          <cell r="D132" t="str">
            <v>INNOVA CRYSTA</v>
          </cell>
          <cell r="E132" t="str">
            <v>GJ01FT5488</v>
          </cell>
          <cell r="F132" t="str">
            <v>Jgdish</v>
          </cell>
          <cell r="G132">
            <v>234329</v>
          </cell>
          <cell r="H132">
            <v>234780</v>
          </cell>
          <cell r="I132">
            <v>451</v>
          </cell>
          <cell r="J132">
            <v>451</v>
          </cell>
          <cell r="K132">
            <v>22213</v>
          </cell>
          <cell r="L132" t="str">
            <v>01-Nov-2022 06:00</v>
          </cell>
          <cell r="M132" t="str">
            <v>02-Nov-2022 23:45</v>
          </cell>
          <cell r="N132">
            <v>0</v>
          </cell>
          <cell r="O132" t="str">
            <v>Agam Kabeer Sanman / TATA ASSET MANAGEMENT PRIVATE LIMITED</v>
          </cell>
          <cell r="Q132">
            <v>0</v>
          </cell>
          <cell r="R132">
            <v>0</v>
          </cell>
        </row>
        <row r="133">
          <cell r="C133" t="str">
            <v>DR/AHD/22-23/12004648</v>
          </cell>
          <cell r="D133" t="str">
            <v>SWIFT DZIRE</v>
          </cell>
          <cell r="E133" t="str">
            <v>GJ01ET3501</v>
          </cell>
          <cell r="F133" t="str">
            <v>Tkhatsingh</v>
          </cell>
          <cell r="G133">
            <v>350275</v>
          </cell>
          <cell r="H133">
            <v>350402</v>
          </cell>
          <cell r="I133">
            <v>127</v>
          </cell>
          <cell r="J133">
            <v>127</v>
          </cell>
          <cell r="K133">
            <v>4446.4799999999996</v>
          </cell>
          <cell r="L133" t="str">
            <v>01-Nov-2022 06:00</v>
          </cell>
          <cell r="M133" t="str">
            <v>01-Nov-2022 19:55</v>
          </cell>
          <cell r="N133">
            <v>0</v>
          </cell>
          <cell r="O133" t="str">
            <v>Srivarshini Srinath / BAIN AND COMPANY INDIA PRIVATE LIMITED</v>
          </cell>
          <cell r="Q133">
            <v>0</v>
          </cell>
          <cell r="R133">
            <v>0</v>
          </cell>
        </row>
        <row r="134">
          <cell r="C134" t="str">
            <v>DR/AHD/22-23/12004643</v>
          </cell>
          <cell r="D134" t="str">
            <v>SWIFT DZIRE</v>
          </cell>
          <cell r="E134" t="str">
            <v>GJ01HT1792</v>
          </cell>
          <cell r="F134" t="str">
            <v>Akthar Bhai</v>
          </cell>
          <cell r="G134">
            <v>105503</v>
          </cell>
          <cell r="H134">
            <v>105552</v>
          </cell>
          <cell r="I134">
            <v>49</v>
          </cell>
          <cell r="J134">
            <v>49</v>
          </cell>
          <cell r="K134">
            <v>0</v>
          </cell>
          <cell r="L134" t="str">
            <v>01-Nov-2022 06:30</v>
          </cell>
          <cell r="M134" t="str">
            <v>01-Nov-2022 13:40</v>
          </cell>
          <cell r="N134">
            <v>0</v>
          </cell>
          <cell r="O134" t="str">
            <v>Prerna Dalal/Aditi Pare 96448 57519 / BAIN AND COMPANY INDIA PRIVATE LIMITED</v>
          </cell>
          <cell r="Q134">
            <v>1200</v>
          </cell>
          <cell r="R134">
            <v>0</v>
          </cell>
        </row>
        <row r="135">
          <cell r="C135" t="str">
            <v>DR/AHD/22-23/12004642</v>
          </cell>
          <cell r="D135" t="str">
            <v>SWIFT DZIRE</v>
          </cell>
          <cell r="E135" t="str">
            <v>GJ01HT4595</v>
          </cell>
          <cell r="F135" t="str">
            <v>Videsh Bhai</v>
          </cell>
          <cell r="G135">
            <v>112510</v>
          </cell>
          <cell r="H135">
            <v>112662</v>
          </cell>
          <cell r="I135">
            <v>152</v>
          </cell>
          <cell r="J135">
            <v>152</v>
          </cell>
          <cell r="K135">
            <v>4761.7299999999996</v>
          </cell>
          <cell r="L135" t="str">
            <v>01-Nov-2022 06:45</v>
          </cell>
          <cell r="M135" t="str">
            <v>01-Nov-2022 19:45</v>
          </cell>
          <cell r="N135">
            <v>0</v>
          </cell>
          <cell r="O135" t="str">
            <v>Lovish Khatri/ Simran Somani 9500146347 / BAIN AND COMPANY INDIA PRIVATE LIMITED</v>
          </cell>
          <cell r="Q135">
            <v>0</v>
          </cell>
          <cell r="R135">
            <v>0</v>
          </cell>
        </row>
        <row r="136">
          <cell r="C136" t="str">
            <v>DR/AHD/22-23/12004656</v>
          </cell>
          <cell r="D136" t="str">
            <v>SWIFT DZIRE</v>
          </cell>
          <cell r="E136" t="str">
            <v>GJ01HT1505</v>
          </cell>
          <cell r="F136" t="str">
            <v>Sunil</v>
          </cell>
          <cell r="G136">
            <v>103247</v>
          </cell>
          <cell r="H136">
            <v>103315</v>
          </cell>
          <cell r="I136">
            <v>68</v>
          </cell>
          <cell r="J136">
            <v>68</v>
          </cell>
          <cell r="K136">
            <v>0</v>
          </cell>
          <cell r="L136" t="str">
            <v>01-Nov-2022 07:30</v>
          </cell>
          <cell r="M136" t="str">
            <v>01-Nov-2022 18:40</v>
          </cell>
          <cell r="N136">
            <v>0</v>
          </cell>
          <cell r="O136" t="str">
            <v>Mr. Utpal Santra / AMBUJA HOUSING AND URBAN INFRASTRUCTURE CO.</v>
          </cell>
          <cell r="Q136">
            <v>1516.67</v>
          </cell>
          <cell r="R136">
            <v>0</v>
          </cell>
        </row>
        <row r="137">
          <cell r="C137" t="str">
            <v>DR/AHD/22-23/12004647</v>
          </cell>
          <cell r="D137" t="str">
            <v>SWIFT DZIRE</v>
          </cell>
          <cell r="E137" t="str">
            <v>GJ01DZ1511</v>
          </cell>
          <cell r="F137" t="str">
            <v>Durjansingh</v>
          </cell>
          <cell r="G137">
            <v>177040</v>
          </cell>
          <cell r="H137">
            <v>177207</v>
          </cell>
          <cell r="I137">
            <v>167</v>
          </cell>
          <cell r="J137">
            <v>167</v>
          </cell>
          <cell r="K137">
            <v>5300.08</v>
          </cell>
          <cell r="L137" t="str">
            <v>01-Nov-2022 06:00</v>
          </cell>
          <cell r="M137" t="str">
            <v>01-Nov-2022 20:00</v>
          </cell>
          <cell r="N137">
            <v>0</v>
          </cell>
          <cell r="O137" t="str">
            <v>Soham Dutta / BAIN AND COMPANY INDIA PRIVATE LIMITED</v>
          </cell>
          <cell r="Q137">
            <v>0</v>
          </cell>
          <cell r="R137">
            <v>0</v>
          </cell>
        </row>
        <row r="138">
          <cell r="C138" t="str">
            <v>DR/AHD/22-23/12004646</v>
          </cell>
          <cell r="D138" t="str">
            <v>SWIFT DZIRE</v>
          </cell>
          <cell r="E138" t="str">
            <v>GJ01ET3934</v>
          </cell>
          <cell r="F138" t="str">
            <v>Npalsingh</v>
          </cell>
          <cell r="G138">
            <v>82779</v>
          </cell>
          <cell r="H138">
            <v>82901</v>
          </cell>
          <cell r="I138">
            <v>122</v>
          </cell>
          <cell r="J138">
            <v>122</v>
          </cell>
          <cell r="K138">
            <v>4339.78</v>
          </cell>
          <cell r="L138" t="str">
            <v>01-Nov-2022 06:00</v>
          </cell>
          <cell r="M138" t="str">
            <v>01-Nov-2022 20:00</v>
          </cell>
          <cell r="N138">
            <v>0</v>
          </cell>
          <cell r="O138" t="str">
            <v>Ranjith Kumar D R / BAIN AND COMPANY INDIA PRIVATE LIMITED</v>
          </cell>
          <cell r="Q138">
            <v>0</v>
          </cell>
          <cell r="R138">
            <v>0</v>
          </cell>
        </row>
        <row r="139">
          <cell r="C139" t="str">
            <v>DR/AHD/22-23/12004644</v>
          </cell>
          <cell r="D139" t="str">
            <v>SWIFT DZIRE</v>
          </cell>
          <cell r="E139" t="str">
            <v>GJ01HT8402</v>
          </cell>
          <cell r="F139" t="str">
            <v>Jitendra bhai</v>
          </cell>
          <cell r="G139">
            <v>67313</v>
          </cell>
          <cell r="H139">
            <v>67390</v>
          </cell>
          <cell r="I139">
            <v>77</v>
          </cell>
          <cell r="J139">
            <v>77</v>
          </cell>
          <cell r="K139">
            <v>0</v>
          </cell>
          <cell r="L139" t="str">
            <v>01-Nov-2022 06:30</v>
          </cell>
          <cell r="M139" t="str">
            <v>01-Nov-2022 18:00</v>
          </cell>
          <cell r="N139">
            <v>0</v>
          </cell>
          <cell r="O139" t="str">
            <v>Raghaw Jhunjhunwala / BAIN AND COMPANY INDIA PRIVATE LIMITED</v>
          </cell>
          <cell r="Q139">
            <v>1550</v>
          </cell>
          <cell r="R139">
            <v>0</v>
          </cell>
        </row>
        <row r="140">
          <cell r="C140" t="str">
            <v>DR/BHJ/22-23/76000030</v>
          </cell>
          <cell r="D140" t="str">
            <v>INNOVA CRYSTA</v>
          </cell>
          <cell r="E140" t="str">
            <v>GJ12BX1882</v>
          </cell>
          <cell r="F140" t="str">
            <v>Chetan</v>
          </cell>
          <cell r="G140">
            <v>160252</v>
          </cell>
          <cell r="H140">
            <v>160582</v>
          </cell>
          <cell r="I140">
            <v>330</v>
          </cell>
          <cell r="J140">
            <v>330</v>
          </cell>
          <cell r="K140">
            <v>9640</v>
          </cell>
          <cell r="L140" t="str">
            <v>01-Nov-2022 07:45</v>
          </cell>
          <cell r="M140" t="str">
            <v>01-Nov-2022 16:00</v>
          </cell>
          <cell r="N140">
            <v>0</v>
          </cell>
          <cell r="O140" t="str">
            <v>Hardik Dubal / A.T. KEARNEY CONSULTING (INDIA) PRIVATE LIMITED</v>
          </cell>
          <cell r="Q140">
            <v>0</v>
          </cell>
          <cell r="R140">
            <v>0</v>
          </cell>
        </row>
        <row r="141">
          <cell r="C141" t="str">
            <v>DR/AHD/22-23/12004635</v>
          </cell>
          <cell r="D141" t="str">
            <v>CITY</v>
          </cell>
          <cell r="E141" t="str">
            <v>GJ01HT1998</v>
          </cell>
          <cell r="F141" t="str">
            <v>Munna Bhai</v>
          </cell>
          <cell r="G141">
            <v>115653</v>
          </cell>
          <cell r="H141">
            <v>115870</v>
          </cell>
          <cell r="I141">
            <v>217</v>
          </cell>
          <cell r="J141">
            <v>217</v>
          </cell>
          <cell r="K141">
            <v>0</v>
          </cell>
          <cell r="L141" t="str">
            <v>01-Nov-2022 07:30</v>
          </cell>
          <cell r="M141" t="str">
            <v>01-Nov-2022 20:30</v>
          </cell>
          <cell r="N141">
            <v>0</v>
          </cell>
          <cell r="O141" t="str">
            <v>Dipankar Maganty / A.T. KEARNEY CONSULTING (INDIA) PRIVATE LIMITED</v>
          </cell>
          <cell r="Q141">
            <v>3200</v>
          </cell>
          <cell r="R141">
            <v>0</v>
          </cell>
        </row>
        <row r="142">
          <cell r="C142" t="str">
            <v>DR/SUR/22-23/69000518</v>
          </cell>
          <cell r="D142" t="str">
            <v>INNOVA CRYSTA</v>
          </cell>
          <cell r="E142" t="str">
            <v>GJ05BX3825</v>
          </cell>
          <cell r="F142" t="str">
            <v>Naresh</v>
          </cell>
          <cell r="G142">
            <v>96295</v>
          </cell>
          <cell r="H142">
            <v>96387</v>
          </cell>
          <cell r="I142">
            <v>92</v>
          </cell>
          <cell r="J142">
            <v>92</v>
          </cell>
          <cell r="K142">
            <v>6120.7</v>
          </cell>
          <cell r="L142" t="str">
            <v>01-Nov-2022 07:30</v>
          </cell>
          <cell r="M142" t="str">
            <v>01-Nov-2022 23:00</v>
          </cell>
          <cell r="N142">
            <v>0</v>
          </cell>
          <cell r="O142" t="str">
            <v>Dubey Tulsidas / DANIELI INDIA LIMITED</v>
          </cell>
          <cell r="Q142">
            <v>0</v>
          </cell>
          <cell r="R142">
            <v>0</v>
          </cell>
        </row>
        <row r="143">
          <cell r="C143" t="str">
            <v>DR/SUR/22-23/69000514</v>
          </cell>
          <cell r="D143" t="str">
            <v>INNOVA CRYSTA</v>
          </cell>
          <cell r="E143" t="str">
            <v>GJ05BZ8400</v>
          </cell>
          <cell r="F143" t="str">
            <v>Pappu</v>
          </cell>
          <cell r="G143">
            <v>102555</v>
          </cell>
          <cell r="H143">
            <v>102653</v>
          </cell>
          <cell r="I143">
            <v>98</v>
          </cell>
          <cell r="J143">
            <v>98</v>
          </cell>
          <cell r="K143">
            <v>6295.3</v>
          </cell>
          <cell r="L143" t="str">
            <v>01-Nov-2022 07:30</v>
          </cell>
          <cell r="M143" t="str">
            <v>01-Nov-2022 22:30</v>
          </cell>
          <cell r="N143">
            <v>0</v>
          </cell>
          <cell r="O143" t="str">
            <v>Majumdar Sayantan / DANIELI INDIA LIMITED</v>
          </cell>
          <cell r="Q143">
            <v>0</v>
          </cell>
          <cell r="R143">
            <v>0</v>
          </cell>
        </row>
        <row r="144">
          <cell r="C144" t="str">
            <v>DR/SUR/22-23/69000499</v>
          </cell>
          <cell r="D144" t="str">
            <v>SWIFT DZIRE</v>
          </cell>
          <cell r="E144" t="str">
            <v>GJ05CU9516</v>
          </cell>
          <cell r="F144" t="str">
            <v>Unni</v>
          </cell>
          <cell r="G144">
            <v>61428</v>
          </cell>
          <cell r="H144">
            <v>61520</v>
          </cell>
          <cell r="I144">
            <v>92</v>
          </cell>
          <cell r="J144">
            <v>92</v>
          </cell>
          <cell r="K144">
            <v>2828.52</v>
          </cell>
          <cell r="L144" t="str">
            <v>01-Nov-2022 08:00</v>
          </cell>
          <cell r="M144" t="str">
            <v>01-Nov-2022 20:00</v>
          </cell>
          <cell r="N144">
            <v>0</v>
          </cell>
          <cell r="O144" t="str">
            <v>Priyanko Biswas De / DANIELI INDIA LIMITED</v>
          </cell>
          <cell r="Q144">
            <v>0</v>
          </cell>
          <cell r="R144">
            <v>0</v>
          </cell>
        </row>
        <row r="145">
          <cell r="C145" t="str">
            <v>DR/AHD/22-23/12004633</v>
          </cell>
          <cell r="D145" t="str">
            <v>INNOVA CRYSTA</v>
          </cell>
          <cell r="E145" t="str">
            <v>MH02FG2603</v>
          </cell>
          <cell r="F145" t="str">
            <v>Bahadur</v>
          </cell>
          <cell r="G145">
            <v>96137</v>
          </cell>
          <cell r="H145">
            <v>96245</v>
          </cell>
          <cell r="I145">
            <v>108</v>
          </cell>
          <cell r="J145">
            <v>108</v>
          </cell>
          <cell r="K145">
            <v>0</v>
          </cell>
          <cell r="L145" t="str">
            <v>01-Nov-2022 08:00</v>
          </cell>
          <cell r="M145" t="str">
            <v>01-Nov-2022 20:00</v>
          </cell>
          <cell r="N145">
            <v>0</v>
          </cell>
          <cell r="O145" t="str">
            <v>Nishant Nishchal / A.T. KEARNEY CONSULTING (INDIA) PRIVATE LIMITED</v>
          </cell>
          <cell r="Q145">
            <v>3450</v>
          </cell>
          <cell r="R145">
            <v>0</v>
          </cell>
        </row>
        <row r="146">
          <cell r="C146" t="str">
            <v>DR/AHD/22-23/12004607</v>
          </cell>
          <cell r="D146" t="str">
            <v>AMAZE</v>
          </cell>
          <cell r="E146" t="str">
            <v>RJ14TE3179</v>
          </cell>
          <cell r="F146" t="str">
            <v>Swaroopsingh</v>
          </cell>
          <cell r="G146">
            <v>160862</v>
          </cell>
          <cell r="H146">
            <v>160951</v>
          </cell>
          <cell r="I146">
            <v>89</v>
          </cell>
          <cell r="J146">
            <v>89</v>
          </cell>
          <cell r="K146">
            <v>2896.95</v>
          </cell>
          <cell r="L146" t="str">
            <v>01-Nov-2022 08:00</v>
          </cell>
          <cell r="M146" t="str">
            <v>01-Nov-2022 20:50</v>
          </cell>
          <cell r="N146">
            <v>0</v>
          </cell>
          <cell r="O146" t="str">
            <v>kiran auti / SERVIER INDIA PRIVATE LIMITED</v>
          </cell>
          <cell r="Q146">
            <v>0</v>
          </cell>
          <cell r="R146">
            <v>0</v>
          </cell>
        </row>
        <row r="147">
          <cell r="C147" t="str">
            <v>DR/AHD/22-23/12004653</v>
          </cell>
          <cell r="D147" t="str">
            <v>INNOVA CRYSTA</v>
          </cell>
          <cell r="E147" t="str">
            <v>GJ01FT2151</v>
          </cell>
          <cell r="F147" t="str">
            <v>Vikramsingh</v>
          </cell>
          <cell r="G147">
            <v>186919</v>
          </cell>
          <cell r="H147">
            <v>187106</v>
          </cell>
          <cell r="I147">
            <v>187</v>
          </cell>
          <cell r="J147">
            <v>187</v>
          </cell>
          <cell r="K147">
            <v>0</v>
          </cell>
          <cell r="L147" t="str">
            <v>01-Nov-2022 08:00</v>
          </cell>
          <cell r="M147" t="str">
            <v>01-Nov-2022 18:00</v>
          </cell>
          <cell r="N147">
            <v>0</v>
          </cell>
          <cell r="O147" t="str">
            <v>Mr. Abhishek Singhal / AMBUJA HOUSING AND URBAN INFRASTRUCTURE CO.</v>
          </cell>
          <cell r="Q147">
            <v>3450</v>
          </cell>
          <cell r="R147">
            <v>0</v>
          </cell>
        </row>
        <row r="148">
          <cell r="C148" t="str">
            <v>DR/AHD/22-23/12004683</v>
          </cell>
          <cell r="D148" t="str">
            <v>INNOVA CRYSTA</v>
          </cell>
          <cell r="E148" t="str">
            <v>GJ01JT8686</v>
          </cell>
          <cell r="F148" t="str">
            <v>Vkrambhai</v>
          </cell>
          <cell r="G148">
            <v>110792</v>
          </cell>
          <cell r="H148">
            <v>110970</v>
          </cell>
          <cell r="I148">
            <v>178</v>
          </cell>
          <cell r="J148">
            <v>178</v>
          </cell>
          <cell r="K148">
            <v>6544</v>
          </cell>
          <cell r="L148" t="str">
            <v>01-Nov-2022 10:00</v>
          </cell>
          <cell r="M148" t="str">
            <v>01-Nov-2022 23:00</v>
          </cell>
          <cell r="N148">
            <v>0</v>
          </cell>
          <cell r="O148" t="str">
            <v>Mr. Anand Jha / BLACKSTONE ADVISORS INDIA PRIVATE LIMITED</v>
          </cell>
          <cell r="Q148">
            <v>0</v>
          </cell>
          <cell r="R148">
            <v>0</v>
          </cell>
        </row>
        <row r="149">
          <cell r="C149" t="str">
            <v>DR/AHD/22-23/12004584</v>
          </cell>
          <cell r="D149" t="str">
            <v>INNOVA CRYSTA</v>
          </cell>
          <cell r="E149" t="str">
            <v>GJ01FT6566</v>
          </cell>
          <cell r="F149" t="str">
            <v>Vikas</v>
          </cell>
          <cell r="G149">
            <v>113576</v>
          </cell>
          <cell r="H149">
            <v>113722</v>
          </cell>
          <cell r="I149">
            <v>146</v>
          </cell>
          <cell r="J149">
            <v>146</v>
          </cell>
          <cell r="K149">
            <v>5316</v>
          </cell>
          <cell r="L149" t="str">
            <v>01-Nov-2022 11:00</v>
          </cell>
          <cell r="M149" t="str">
            <v>01-Nov-2022 18:00</v>
          </cell>
          <cell r="N149">
            <v>0</v>
          </cell>
          <cell r="O149" t="str">
            <v>Aayush Redij / A.T. KEARNEY CONSULTING (INDIA) PRIVATE LIMITED</v>
          </cell>
          <cell r="Q149">
            <v>0</v>
          </cell>
          <cell r="R149">
            <v>0</v>
          </cell>
        </row>
        <row r="150">
          <cell r="C150" t="str">
            <v>DR/AHD/22-23/12004583</v>
          </cell>
          <cell r="D150" t="str">
            <v>INNOVA CRYSTA</v>
          </cell>
          <cell r="E150" t="str">
            <v>GJ01JT0232</v>
          </cell>
          <cell r="F150" t="str">
            <v>Mohan Lal</v>
          </cell>
          <cell r="G150">
            <v>168180</v>
          </cell>
          <cell r="H150">
            <v>168288</v>
          </cell>
          <cell r="I150">
            <v>108</v>
          </cell>
          <cell r="J150">
            <v>108</v>
          </cell>
          <cell r="K150">
            <v>5212</v>
          </cell>
          <cell r="L150" t="str">
            <v>01-Nov-2022 10:35</v>
          </cell>
          <cell r="M150" t="str">
            <v>01-Nov-2022 22:00</v>
          </cell>
          <cell r="N150">
            <v>0</v>
          </cell>
          <cell r="O150" t="str">
            <v>Aayush Redij / A.T. KEARNEY CONSULTING (INDIA) PRIVATE LIMITED</v>
          </cell>
          <cell r="Q150">
            <v>0</v>
          </cell>
          <cell r="R150">
            <v>0</v>
          </cell>
        </row>
        <row r="151">
          <cell r="C151" t="str">
            <v>DR/AHD/22-23/12004687</v>
          </cell>
          <cell r="D151" t="str">
            <v>INNOVA CRYSTA</v>
          </cell>
          <cell r="E151" t="str">
            <v>MH02FG2544</v>
          </cell>
          <cell r="F151" t="str">
            <v>Ramesh Bhai</v>
          </cell>
          <cell r="G151">
            <v>82810</v>
          </cell>
          <cell r="H151">
            <v>82862</v>
          </cell>
          <cell r="I151">
            <v>52</v>
          </cell>
          <cell r="J151">
            <v>52</v>
          </cell>
          <cell r="K151">
            <v>0</v>
          </cell>
          <cell r="L151" t="str">
            <v>01-Nov-2022 11:00</v>
          </cell>
          <cell r="M151" t="str">
            <v>01-Nov-2022 17:10</v>
          </cell>
          <cell r="N151">
            <v>0</v>
          </cell>
          <cell r="O151" t="str">
            <v>Mr. Arun Unni / A.T. KEARNEY CONSULTING (INDIA) PRIVATE LIMITED</v>
          </cell>
          <cell r="Q151">
            <v>1750</v>
          </cell>
          <cell r="R151">
            <v>0</v>
          </cell>
        </row>
        <row r="152">
          <cell r="C152" t="str">
            <v>DR/AHD/22-23/12004613</v>
          </cell>
          <cell r="D152" t="str">
            <v>SWIFT DZIRE</v>
          </cell>
          <cell r="E152" t="str">
            <v>GJ18BT8686</v>
          </cell>
          <cell r="F152" t="str">
            <v>Jaimin</v>
          </cell>
          <cell r="G152">
            <v>110570</v>
          </cell>
          <cell r="H152">
            <v>110732</v>
          </cell>
          <cell r="I152">
            <v>162</v>
          </cell>
          <cell r="J152">
            <v>162</v>
          </cell>
          <cell r="K152">
            <v>3471.2</v>
          </cell>
          <cell r="L152" t="str">
            <v>01-Nov-2022 08:00</v>
          </cell>
          <cell r="M152" t="str">
            <v>01-Nov-2022 16:30</v>
          </cell>
          <cell r="N152">
            <v>0</v>
          </cell>
          <cell r="O152" t="str">
            <v>Vikas Mittal / A.T. KEARNEY CONSULTING (INDIA) PRIVATE LIMITED</v>
          </cell>
          <cell r="Q152">
            <v>0</v>
          </cell>
          <cell r="R152">
            <v>0</v>
          </cell>
        </row>
        <row r="153">
          <cell r="C153" t="str">
            <v>DR/AHD/22-23/12004682</v>
          </cell>
          <cell r="D153" t="str">
            <v>INNOVA CRYSTA</v>
          </cell>
          <cell r="E153" t="str">
            <v>GJ01JT3880</v>
          </cell>
          <cell r="F153" t="str">
            <v>Anand Bhai</v>
          </cell>
          <cell r="G153">
            <v>54831</v>
          </cell>
          <cell r="H153">
            <v>55359</v>
          </cell>
          <cell r="I153">
            <v>528</v>
          </cell>
          <cell r="J153">
            <v>528</v>
          </cell>
          <cell r="K153">
            <v>16620.25</v>
          </cell>
          <cell r="L153" t="str">
            <v>01-Nov-2022 08:30</v>
          </cell>
          <cell r="M153" t="str">
            <v>01-Nov-2022 21:00</v>
          </cell>
          <cell r="N153">
            <v>0</v>
          </cell>
          <cell r="O153" t="str">
            <v>Animesh Prafulla Chandra / MCKINSEY &amp; COMPANY INDIA LLP</v>
          </cell>
          <cell r="Q153">
            <v>0</v>
          </cell>
          <cell r="R153">
            <v>0</v>
          </cell>
        </row>
        <row r="154">
          <cell r="C154" t="str">
            <v>DR/AHD/22-23/12004421</v>
          </cell>
          <cell r="D154" t="str">
            <v>ETIOS</v>
          </cell>
          <cell r="E154" t="str">
            <v>GJ01HT7527</v>
          </cell>
          <cell r="F154" t="str">
            <v>Jagdish Kaka</v>
          </cell>
          <cell r="G154">
            <v>101493</v>
          </cell>
          <cell r="H154">
            <v>101563</v>
          </cell>
          <cell r="I154">
            <v>70</v>
          </cell>
          <cell r="J154">
            <v>70</v>
          </cell>
          <cell r="K154">
            <v>0</v>
          </cell>
          <cell r="L154" t="str">
            <v>01-Nov-2022 17:00</v>
          </cell>
          <cell r="M154" t="str">
            <v>01-Nov-2022 20:15</v>
          </cell>
          <cell r="N154">
            <v>0</v>
          </cell>
          <cell r="O154" t="str">
            <v>arjun  pai / NOVARTIS HEALTHCARE PRIVATE LIMITED</v>
          </cell>
          <cell r="Q154">
            <v>1200</v>
          </cell>
          <cell r="R154">
            <v>0</v>
          </cell>
        </row>
        <row r="155">
          <cell r="C155" t="str">
            <v>DR/AHD/22-23/12004716</v>
          </cell>
          <cell r="D155" t="str">
            <v>ETIOS</v>
          </cell>
          <cell r="E155" t="str">
            <v>GJ01HT9171</v>
          </cell>
          <cell r="F155" t="str">
            <v>Raja</v>
          </cell>
          <cell r="G155">
            <v>153301</v>
          </cell>
          <cell r="H155">
            <v>153468</v>
          </cell>
          <cell r="I155">
            <v>167</v>
          </cell>
          <cell r="J155">
            <v>167</v>
          </cell>
          <cell r="K155">
            <v>9166.5</v>
          </cell>
          <cell r="L155" t="str">
            <v>02-Nov-2022 07:00</v>
          </cell>
          <cell r="M155" t="str">
            <v>02-Nov-2022 19:10</v>
          </cell>
          <cell r="N155">
            <v>245</v>
          </cell>
          <cell r="O155" t="str">
            <v>SUMAN KALYAN MAJUMDAR / JOHN DEERE FINANCIAL INDIA PRIVATE LIMITED</v>
          </cell>
          <cell r="Q155">
            <v>0</v>
          </cell>
          <cell r="R155">
            <v>0</v>
          </cell>
        </row>
        <row r="156">
          <cell r="C156" t="str">
            <v>DR/SUR/22-23/69000520</v>
          </cell>
          <cell r="D156" t="str">
            <v>INNOVA CRYSTA</v>
          </cell>
          <cell r="E156" t="str">
            <v>GJ05CU2208</v>
          </cell>
          <cell r="F156" t="str">
            <v>Ajay</v>
          </cell>
          <cell r="G156">
            <v>52987</v>
          </cell>
          <cell r="H156">
            <v>53089</v>
          </cell>
          <cell r="I156">
            <v>102</v>
          </cell>
          <cell r="J156">
            <v>102</v>
          </cell>
          <cell r="K156">
            <v>5275.2</v>
          </cell>
          <cell r="L156" t="str">
            <v>02-Nov-2022 07:00</v>
          </cell>
          <cell r="M156" t="str">
            <v>02-Nov-2022 19:00</v>
          </cell>
          <cell r="N156">
            <v>0</v>
          </cell>
          <cell r="O156" t="str">
            <v>ANIRBAN CHAKRABORTI / MAERSK LINE INDIA PVT LTD</v>
          </cell>
          <cell r="Q156">
            <v>0</v>
          </cell>
          <cell r="R156">
            <v>0</v>
          </cell>
        </row>
        <row r="157">
          <cell r="C157" t="str">
            <v>DR/SUR/22-23/69000500</v>
          </cell>
          <cell r="D157" t="str">
            <v>SWIFT DZIRE</v>
          </cell>
          <cell r="E157" t="str">
            <v>GJ05CU9516</v>
          </cell>
          <cell r="F157" t="str">
            <v>Unni</v>
          </cell>
          <cell r="G157">
            <v>61520</v>
          </cell>
          <cell r="H157">
            <v>61605</v>
          </cell>
          <cell r="I157">
            <v>85</v>
          </cell>
          <cell r="J157">
            <v>85</v>
          </cell>
          <cell r="K157">
            <v>2706.3</v>
          </cell>
          <cell r="L157" t="str">
            <v>02-Nov-2022 08:00</v>
          </cell>
          <cell r="M157" t="str">
            <v>02-Nov-2022 20:00</v>
          </cell>
          <cell r="N157">
            <v>0</v>
          </cell>
          <cell r="O157" t="str">
            <v>Priyanko Biswas De / DANIELI INDIA LIMITED</v>
          </cell>
          <cell r="Q157">
            <v>0</v>
          </cell>
          <cell r="R157">
            <v>0</v>
          </cell>
        </row>
        <row r="158">
          <cell r="C158" t="str">
            <v>DR/SUR/22-23/69000506</v>
          </cell>
          <cell r="D158" t="str">
            <v>INNOVA CRYSTA</v>
          </cell>
          <cell r="E158" t="str">
            <v>GJ18AX0177</v>
          </cell>
          <cell r="F158" t="str">
            <v>Rohit</v>
          </cell>
          <cell r="G158">
            <v>87227</v>
          </cell>
          <cell r="H158">
            <v>87302</v>
          </cell>
          <cell r="I158">
            <v>75</v>
          </cell>
          <cell r="J158">
            <v>75</v>
          </cell>
          <cell r="K158">
            <v>5771.5</v>
          </cell>
          <cell r="L158" t="str">
            <v>02-Nov-2022 08:00</v>
          </cell>
          <cell r="M158" t="str">
            <v>02-Nov-2022 23:00</v>
          </cell>
          <cell r="N158">
            <v>0</v>
          </cell>
          <cell r="O158" t="str">
            <v>Bhaskar Jalwadi / DANIELI INDIA LIMITED</v>
          </cell>
          <cell r="Q158">
            <v>0</v>
          </cell>
          <cell r="R158">
            <v>0</v>
          </cell>
        </row>
        <row r="159">
          <cell r="C159" t="str">
            <v>DR/SUR/22-23/69000510</v>
          </cell>
          <cell r="D159" t="str">
            <v>INNOVA CRYSTA</v>
          </cell>
          <cell r="E159" t="str">
            <v>GJ05BX3825</v>
          </cell>
          <cell r="F159" t="str">
            <v>Naresh</v>
          </cell>
          <cell r="G159">
            <v>96387</v>
          </cell>
          <cell r="H159">
            <v>96476</v>
          </cell>
          <cell r="I159">
            <v>89</v>
          </cell>
          <cell r="J159">
            <v>89</v>
          </cell>
          <cell r="K159">
            <v>6033.4</v>
          </cell>
          <cell r="L159" t="str">
            <v>02-Nov-2022 07:30</v>
          </cell>
          <cell r="M159" t="str">
            <v>02-Nov-2022 22:30</v>
          </cell>
          <cell r="N159">
            <v>0</v>
          </cell>
          <cell r="O159" t="str">
            <v>Dubey Tulsidas / DANIELI INDIA LIMITED</v>
          </cell>
          <cell r="Q159">
            <v>0</v>
          </cell>
          <cell r="R159">
            <v>0</v>
          </cell>
        </row>
        <row r="160">
          <cell r="C160" t="str">
            <v>DR/SUR/22-23/69000515</v>
          </cell>
          <cell r="D160" t="str">
            <v>INNOVA CRYSTA</v>
          </cell>
          <cell r="E160" t="str">
            <v>GJ05BZ8400</v>
          </cell>
          <cell r="F160" t="str">
            <v>Pappu</v>
          </cell>
          <cell r="G160">
            <v>102653</v>
          </cell>
          <cell r="H160">
            <v>102746</v>
          </cell>
          <cell r="I160">
            <v>93</v>
          </cell>
          <cell r="J160">
            <v>93</v>
          </cell>
          <cell r="K160">
            <v>6149.8</v>
          </cell>
          <cell r="L160" t="str">
            <v>02-Nov-2022 07:30</v>
          </cell>
          <cell r="M160" t="str">
            <v>02-Nov-2022 23:00</v>
          </cell>
          <cell r="N160">
            <v>0</v>
          </cell>
          <cell r="O160" t="str">
            <v>Majumdar Sayantan / DANIELI INDIA LIMITED</v>
          </cell>
          <cell r="Q160">
            <v>0</v>
          </cell>
          <cell r="R160">
            <v>0</v>
          </cell>
        </row>
        <row r="161">
          <cell r="C161" t="str">
            <v>DR/AHD/22-23/12004713</v>
          </cell>
          <cell r="D161" t="str">
            <v>INNOVA CRYSTA</v>
          </cell>
          <cell r="E161" t="str">
            <v>MH02FG2544</v>
          </cell>
          <cell r="F161" t="str">
            <v>Ramesh Bhai</v>
          </cell>
          <cell r="G161">
            <v>82862</v>
          </cell>
          <cell r="H161">
            <v>82951</v>
          </cell>
          <cell r="I161">
            <v>89</v>
          </cell>
          <cell r="J161">
            <v>89</v>
          </cell>
          <cell r="K161">
            <v>0</v>
          </cell>
          <cell r="L161" t="str">
            <v>02-Nov-2022 07:30</v>
          </cell>
          <cell r="M161" t="str">
            <v>02-Nov-2022 16:45</v>
          </cell>
          <cell r="N161">
            <v>90</v>
          </cell>
          <cell r="O161" t="str">
            <v>BHASKAR BARUAH / MARRIOTT HOTELS INDIA PVT LTD</v>
          </cell>
          <cell r="Q161">
            <v>2017</v>
          </cell>
          <cell r="R161">
            <v>90</v>
          </cell>
        </row>
        <row r="162">
          <cell r="C162" t="str">
            <v>DR/AHD/22-23/12004422</v>
          </cell>
          <cell r="D162" t="str">
            <v>ETIOS</v>
          </cell>
          <cell r="E162" t="str">
            <v>GJ01HT8402</v>
          </cell>
          <cell r="F162" t="str">
            <v>Jitendra bhai</v>
          </cell>
          <cell r="G162">
            <v>67397</v>
          </cell>
          <cell r="H162">
            <v>67501</v>
          </cell>
          <cell r="I162">
            <v>104</v>
          </cell>
          <cell r="J162">
            <v>104</v>
          </cell>
          <cell r="K162">
            <v>0</v>
          </cell>
          <cell r="L162" t="str">
            <v>02-Nov-2022 07:30</v>
          </cell>
          <cell r="M162" t="str">
            <v>02-Nov-2022 20:30</v>
          </cell>
          <cell r="N162">
            <v>0</v>
          </cell>
          <cell r="O162" t="str">
            <v>arjun  pai / NOVARTIS HEALTHCARE PRIVATE LIMITED</v>
          </cell>
          <cell r="Q162">
            <v>3200</v>
          </cell>
          <cell r="R162">
            <v>0</v>
          </cell>
        </row>
        <row r="163">
          <cell r="C163" t="str">
            <v>DR/AHD/22-23/12004608</v>
          </cell>
          <cell r="D163" t="str">
            <v>AMAZE</v>
          </cell>
          <cell r="E163" t="str">
            <v>GJ01HT1505</v>
          </cell>
          <cell r="F163" t="str">
            <v>Sunil</v>
          </cell>
          <cell r="G163">
            <v>103315</v>
          </cell>
          <cell r="H163">
            <v>103385</v>
          </cell>
          <cell r="I163">
            <v>70</v>
          </cell>
          <cell r="J163">
            <v>70</v>
          </cell>
          <cell r="K163">
            <v>0</v>
          </cell>
          <cell r="L163" t="str">
            <v>02-Nov-2022 08:00</v>
          </cell>
          <cell r="M163" t="str">
            <v>02-Nov-2022 21:00</v>
          </cell>
          <cell r="N163">
            <v>0</v>
          </cell>
          <cell r="O163" t="str">
            <v>kiran auti / SERVIER INDIA PRIVATE LIMITED</v>
          </cell>
          <cell r="Q163">
            <v>3200</v>
          </cell>
          <cell r="R163">
            <v>0</v>
          </cell>
        </row>
        <row r="164">
          <cell r="C164" t="str">
            <v>DR/AHD/22-23/12004684</v>
          </cell>
          <cell r="D164" t="str">
            <v>INNOVA CRYSTA</v>
          </cell>
          <cell r="E164" t="str">
            <v>MH02FG2603</v>
          </cell>
          <cell r="F164" t="str">
            <v>Bahadur</v>
          </cell>
          <cell r="G164">
            <v>96244</v>
          </cell>
          <cell r="H164">
            <v>96378</v>
          </cell>
          <cell r="I164">
            <v>134</v>
          </cell>
          <cell r="J164">
            <v>134</v>
          </cell>
          <cell r="K164">
            <v>0</v>
          </cell>
          <cell r="L164" t="str">
            <v>02-Nov-2022 08:15</v>
          </cell>
          <cell r="M164" t="str">
            <v>02-Nov-2022 20:15</v>
          </cell>
          <cell r="N164">
            <v>0</v>
          </cell>
          <cell r="O164" t="str">
            <v>Mr. Anand Jha / BLACKSTONE ADVISORS INDIA PRIVATE LIMITED</v>
          </cell>
          <cell r="Q164">
            <v>3450</v>
          </cell>
          <cell r="R164">
            <v>0</v>
          </cell>
        </row>
        <row r="165">
          <cell r="C165" t="str">
            <v>DR/AHD/22-23/12004705</v>
          </cell>
          <cell r="D165" t="str">
            <v>SWIFT DZIRE</v>
          </cell>
          <cell r="E165" t="str">
            <v>GJ01HT7527</v>
          </cell>
          <cell r="F165" t="str">
            <v>Jagdish Kaka</v>
          </cell>
          <cell r="G165">
            <v>101563</v>
          </cell>
          <cell r="H165">
            <v>101653</v>
          </cell>
          <cell r="I165">
            <v>90</v>
          </cell>
          <cell r="J165">
            <v>90</v>
          </cell>
          <cell r="K165">
            <v>0</v>
          </cell>
          <cell r="L165" t="str">
            <v>02-Nov-2022 08:35</v>
          </cell>
          <cell r="M165" t="str">
            <v>02-Nov-2022 19:30</v>
          </cell>
          <cell r="N165">
            <v>0</v>
          </cell>
          <cell r="O165" t="str">
            <v>Amrita Sadarangani / UNIVERSITY OF EDINBURGH-INDIA LIAISON OFFICE</v>
          </cell>
          <cell r="Q165">
            <v>1645</v>
          </cell>
          <cell r="R165">
            <v>0</v>
          </cell>
        </row>
        <row r="166">
          <cell r="C166" t="str">
            <v>DR/AHD/22-23/12004708</v>
          </cell>
          <cell r="D166" t="str">
            <v>INNOVA CRYSTA</v>
          </cell>
          <cell r="E166" t="str">
            <v>GJ01FT2151</v>
          </cell>
          <cell r="F166" t="str">
            <v>Vikramsingh</v>
          </cell>
          <cell r="G166">
            <v>187145</v>
          </cell>
          <cell r="H166">
            <v>187192</v>
          </cell>
          <cell r="I166">
            <v>47</v>
          </cell>
          <cell r="J166">
            <v>47</v>
          </cell>
          <cell r="K166">
            <v>0</v>
          </cell>
          <cell r="L166" t="str">
            <v>02-Nov-2022 09:10</v>
          </cell>
          <cell r="M166" t="str">
            <v>02-Nov-2022 19:30</v>
          </cell>
          <cell r="N166">
            <v>0</v>
          </cell>
          <cell r="O166" t="str">
            <v>Kshitij Vijayvargiya / THE BOSTON CONSULTING GROUP (INDIA) PRIVATE LTD</v>
          </cell>
          <cell r="Q166">
            <v>2030</v>
          </cell>
          <cell r="R166">
            <v>0</v>
          </cell>
        </row>
        <row r="167">
          <cell r="C167" t="str">
            <v>DR/AHD/22-23/12004717</v>
          </cell>
          <cell r="D167" t="str">
            <v>ETIOS</v>
          </cell>
          <cell r="E167" t="str">
            <v>RJ14TE3178</v>
          </cell>
          <cell r="F167" t="str">
            <v>Surender</v>
          </cell>
          <cell r="G167">
            <v>148830</v>
          </cell>
          <cell r="H167">
            <v>148894</v>
          </cell>
          <cell r="I167">
            <v>64</v>
          </cell>
          <cell r="J167">
            <v>64</v>
          </cell>
          <cell r="K167">
            <v>1940</v>
          </cell>
          <cell r="L167" t="str">
            <v>02-Nov-2022 12:00</v>
          </cell>
          <cell r="M167" t="str">
            <v>02-Nov-2022 15:30</v>
          </cell>
          <cell r="N167">
            <v>0</v>
          </cell>
          <cell r="O167" t="str">
            <v>Dharmesh  Ojha / PFIZER HEALTHCARE INDIA PRIVATE LIMITED</v>
          </cell>
          <cell r="Q167">
            <v>0</v>
          </cell>
          <cell r="R167">
            <v>0</v>
          </cell>
        </row>
        <row r="168">
          <cell r="C168" t="str">
            <v>DR/AHD/22-23/12004699</v>
          </cell>
          <cell r="D168" t="str">
            <v>ETIOS</v>
          </cell>
          <cell r="E168" t="str">
            <v>GJ01HT1792</v>
          </cell>
          <cell r="F168" t="str">
            <v>Akthar Bhai</v>
          </cell>
          <cell r="G168">
            <v>105609</v>
          </cell>
          <cell r="H168">
            <v>105650</v>
          </cell>
          <cell r="I168">
            <v>41</v>
          </cell>
          <cell r="J168">
            <v>41</v>
          </cell>
          <cell r="K168">
            <v>0</v>
          </cell>
          <cell r="L168" t="str">
            <v>02-Nov-2022 14:00</v>
          </cell>
          <cell r="M168" t="str">
            <v>02-Nov-2022 16:35</v>
          </cell>
          <cell r="N168">
            <v>0</v>
          </cell>
          <cell r="O168" t="str">
            <v>Rajat Tikku / HEXAGON CAPABILITY CENTER INDIA PRIVATE LIMITED</v>
          </cell>
          <cell r="Q168">
            <v>662</v>
          </cell>
          <cell r="R168">
            <v>0</v>
          </cell>
        </row>
        <row r="169">
          <cell r="C169" t="str">
            <v>DR/AHD/22-23/12004702</v>
          </cell>
          <cell r="D169" t="str">
            <v>ETIOS</v>
          </cell>
          <cell r="E169" t="str">
            <v>GJ01HT1792</v>
          </cell>
          <cell r="F169" t="str">
            <v>Akhtar Nagori</v>
          </cell>
          <cell r="G169">
            <v>105650</v>
          </cell>
          <cell r="H169">
            <v>105693</v>
          </cell>
          <cell r="I169">
            <v>43</v>
          </cell>
          <cell r="J169">
            <v>43</v>
          </cell>
          <cell r="K169">
            <v>0</v>
          </cell>
          <cell r="L169" t="str">
            <v>02-Nov-2022 17:30</v>
          </cell>
          <cell r="M169" t="str">
            <v>02-Nov-2022 20:00</v>
          </cell>
          <cell r="N169">
            <v>0</v>
          </cell>
          <cell r="O169" t="str">
            <v>Sudha Rajagopalan / NOVARTIS HEALTHCARE PRIVATE LIMITED</v>
          </cell>
          <cell r="Q169">
            <v>686</v>
          </cell>
          <cell r="R169">
            <v>0</v>
          </cell>
        </row>
        <row r="170">
          <cell r="C170" t="str">
            <v>DR/AHD/22-23/12004617</v>
          </cell>
          <cell r="D170" t="str">
            <v>ETIOS</v>
          </cell>
          <cell r="E170" t="str">
            <v>RJ14TE4012</v>
          </cell>
          <cell r="F170" t="str">
            <v>Dilip bhai</v>
          </cell>
          <cell r="G170">
            <v>155227</v>
          </cell>
          <cell r="H170">
            <v>155276</v>
          </cell>
          <cell r="I170">
            <v>49</v>
          </cell>
          <cell r="J170">
            <v>49</v>
          </cell>
          <cell r="K170">
            <v>1172.5999999999999</v>
          </cell>
          <cell r="L170" t="str">
            <v>02-Nov-2022 20:15</v>
          </cell>
          <cell r="M170" t="str">
            <v>02-Nov-2022 22:30</v>
          </cell>
          <cell r="N170">
            <v>0</v>
          </cell>
          <cell r="O170" t="str">
            <v>Mr ASHISH PANDE / FCM TRAVEL SOLUTIONS (INDIA) PRIVATE LIMITED</v>
          </cell>
          <cell r="Q170">
            <v>0</v>
          </cell>
          <cell r="R170">
            <v>0</v>
          </cell>
        </row>
        <row r="171">
          <cell r="C171" t="str">
            <v>DR/AHD/22-23/12004737</v>
          </cell>
          <cell r="D171" t="str">
            <v>ACCENT</v>
          </cell>
          <cell r="E171" t="str">
            <v>GJ38T2279</v>
          </cell>
          <cell r="F171" t="str">
            <v>Npalsingh</v>
          </cell>
          <cell r="G171">
            <v>170353</v>
          </cell>
          <cell r="H171">
            <v>170386</v>
          </cell>
          <cell r="I171">
            <v>33</v>
          </cell>
          <cell r="J171">
            <v>33</v>
          </cell>
          <cell r="K171">
            <v>1940</v>
          </cell>
          <cell r="L171" t="str">
            <v>02-Nov-2022 23:00</v>
          </cell>
          <cell r="M171" t="str">
            <v>03-Nov-2022 01:00</v>
          </cell>
          <cell r="N171">
            <v>90</v>
          </cell>
          <cell r="O171" t="str">
            <v>Vishal Chaubey / JOHN DEERE INDIA PRIVATE LIMITED</v>
          </cell>
          <cell r="Q171">
            <v>0</v>
          </cell>
          <cell r="R171">
            <v>0</v>
          </cell>
        </row>
        <row r="172">
          <cell r="C172" t="str">
            <v>DR/AHD/22-23/12004605</v>
          </cell>
          <cell r="D172" t="str">
            <v>T Crysta</v>
          </cell>
          <cell r="E172" t="str">
            <v>MH02FG2544</v>
          </cell>
          <cell r="F172" t="str">
            <v>Ramesh Bhai</v>
          </cell>
          <cell r="G172">
            <v>82951</v>
          </cell>
          <cell r="H172">
            <v>83007</v>
          </cell>
          <cell r="I172">
            <v>56</v>
          </cell>
          <cell r="J172">
            <v>56</v>
          </cell>
          <cell r="K172">
            <v>0</v>
          </cell>
          <cell r="L172" t="str">
            <v>03-Nov-2022 05:30</v>
          </cell>
          <cell r="M172" t="str">
            <v>03-Nov-2022 07:00</v>
          </cell>
          <cell r="N172">
            <v>0</v>
          </cell>
          <cell r="O172" t="str">
            <v>Mrs. Indira Parikh / RELIANCE NIPPON LIFE INSURANCE COMPANY LIMITED</v>
          </cell>
          <cell r="Q172">
            <v>1108</v>
          </cell>
          <cell r="R172">
            <v>0</v>
          </cell>
        </row>
        <row r="173">
          <cell r="C173" t="str">
            <v>DR/AHD/22-23/12004741</v>
          </cell>
          <cell r="D173" t="str">
            <v>ETIOS</v>
          </cell>
          <cell r="E173" t="str">
            <v>GJ01DZ5876</v>
          </cell>
          <cell r="F173" t="str">
            <v>Mahesh bhai</v>
          </cell>
          <cell r="G173">
            <v>243051</v>
          </cell>
          <cell r="H173">
            <v>243519</v>
          </cell>
          <cell r="I173">
            <v>468</v>
          </cell>
          <cell r="J173">
            <v>468</v>
          </cell>
          <cell r="K173">
            <v>9564.2000000000007</v>
          </cell>
          <cell r="L173" t="str">
            <v>03-Nov-2022 07:30</v>
          </cell>
          <cell r="M173" t="str">
            <v>03-Nov-2022 22:00</v>
          </cell>
          <cell r="N173">
            <v>190</v>
          </cell>
          <cell r="O173" t="str">
            <v>Dhaval  Desai / NOVARTIS HEALTHCARE PRIVATE LIMITED</v>
          </cell>
          <cell r="Q173">
            <v>0</v>
          </cell>
          <cell r="R173">
            <v>0</v>
          </cell>
        </row>
        <row r="174">
          <cell r="C174" t="str">
            <v>DR/AHD/22-23/12004424</v>
          </cell>
          <cell r="D174" t="str">
            <v>ETIOS</v>
          </cell>
          <cell r="E174" t="str">
            <v>GJ01HT8402</v>
          </cell>
          <cell r="F174" t="str">
            <v>Jitendra bhai</v>
          </cell>
          <cell r="G174">
            <v>67501</v>
          </cell>
          <cell r="H174">
            <v>67610</v>
          </cell>
          <cell r="I174">
            <v>109</v>
          </cell>
          <cell r="J174">
            <v>109</v>
          </cell>
          <cell r="K174">
            <v>0</v>
          </cell>
          <cell r="L174" t="str">
            <v>03-Nov-2022 07:00</v>
          </cell>
          <cell r="M174" t="str">
            <v>03-Nov-2022 18:45</v>
          </cell>
          <cell r="N174">
            <v>0</v>
          </cell>
          <cell r="O174" t="str">
            <v>arjun  pai / NOVARTIS HEALTHCARE PRIVATE LIMITED</v>
          </cell>
          <cell r="Q174">
            <v>1823</v>
          </cell>
          <cell r="R174">
            <v>0</v>
          </cell>
        </row>
        <row r="175">
          <cell r="C175" t="str">
            <v>DR/AHD/22-23/12004616</v>
          </cell>
          <cell r="D175" t="str">
            <v>ETIOS</v>
          </cell>
          <cell r="E175" t="str">
            <v>GJ18BV0058</v>
          </cell>
          <cell r="F175" t="str">
            <v>9879811164</v>
          </cell>
          <cell r="G175">
            <v>186871</v>
          </cell>
          <cell r="H175">
            <v>187009</v>
          </cell>
          <cell r="I175">
            <v>138</v>
          </cell>
          <cell r="J175">
            <v>138</v>
          </cell>
          <cell r="K175">
            <v>3862.2</v>
          </cell>
          <cell r="L175" t="str">
            <v>03-Nov-2022 07:30</v>
          </cell>
          <cell r="M175" t="str">
            <v>03-Nov-2022 21:30</v>
          </cell>
          <cell r="N175">
            <v>0</v>
          </cell>
          <cell r="O175" t="str">
            <v>Mr ASHISH PANDE / FCM TRAVEL SOLUTIONS (INDIA) PRIVATE LIMITED</v>
          </cell>
          <cell r="Q175">
            <v>0</v>
          </cell>
          <cell r="R175">
            <v>0</v>
          </cell>
        </row>
        <row r="176">
          <cell r="C176" t="str">
            <v>DR/AHD/22-23/12004678</v>
          </cell>
          <cell r="D176" t="str">
            <v>CITY</v>
          </cell>
          <cell r="E176" t="str">
            <v>GJ01HT1633</v>
          </cell>
          <cell r="F176" t="str">
            <v>Kripalsinh</v>
          </cell>
          <cell r="G176">
            <v>109360</v>
          </cell>
          <cell r="H176">
            <v>109480</v>
          </cell>
          <cell r="I176">
            <v>120</v>
          </cell>
          <cell r="J176">
            <v>120</v>
          </cell>
          <cell r="K176">
            <v>0</v>
          </cell>
          <cell r="L176" t="str">
            <v>03-Nov-2022 06:00</v>
          </cell>
          <cell r="M176" t="str">
            <v>03-Nov-2022 17:00</v>
          </cell>
          <cell r="N176">
            <v>0</v>
          </cell>
          <cell r="O176" t="str">
            <v>Ms. Meenu Dhingra / AVENDUS WEALTH MANAGEMENT PRIVAT LIMITED</v>
          </cell>
          <cell r="Q176">
            <v>2630</v>
          </cell>
          <cell r="R176">
            <v>0</v>
          </cell>
        </row>
        <row r="177">
          <cell r="C177" t="str">
            <v>DR/AHD/22-23/12004738</v>
          </cell>
          <cell r="D177" t="str">
            <v>ETIOS</v>
          </cell>
          <cell r="E177" t="str">
            <v>GJ38T2368</v>
          </cell>
          <cell r="F177" t="str">
            <v>Vijay</v>
          </cell>
          <cell r="G177">
            <v>147950</v>
          </cell>
          <cell r="H177">
            <v>148045</v>
          </cell>
          <cell r="I177">
            <v>95</v>
          </cell>
          <cell r="J177">
            <v>95</v>
          </cell>
          <cell r="K177">
            <v>2514.25</v>
          </cell>
          <cell r="L177" t="str">
            <v>03-Nov-2022 07:00</v>
          </cell>
          <cell r="M177" t="str">
            <v>03-Nov-2022 18:00</v>
          </cell>
          <cell r="N177">
            <v>0</v>
          </cell>
          <cell r="O177" t="str">
            <v>RAJESH ISRANI / FROSCH-INDIA PRIVATE LIMITED</v>
          </cell>
          <cell r="Q177">
            <v>0</v>
          </cell>
          <cell r="R177">
            <v>0</v>
          </cell>
        </row>
        <row r="178">
          <cell r="C178" t="str">
            <v>DR/AHD/22-23/12004703</v>
          </cell>
          <cell r="D178" t="str">
            <v>ETIOS</v>
          </cell>
          <cell r="E178" t="str">
            <v>GJ01ET0853</v>
          </cell>
          <cell r="F178" t="str">
            <v>Jitu Bhai</v>
          </cell>
          <cell r="G178">
            <v>160501</v>
          </cell>
          <cell r="H178">
            <v>160576</v>
          </cell>
          <cell r="I178">
            <v>75</v>
          </cell>
          <cell r="J178">
            <v>75</v>
          </cell>
          <cell r="K178">
            <v>2037</v>
          </cell>
          <cell r="L178" t="str">
            <v>03-Nov-2022 07:00</v>
          </cell>
          <cell r="M178" t="str">
            <v>03-Nov-2022 12:00</v>
          </cell>
          <cell r="N178">
            <v>0</v>
          </cell>
          <cell r="O178" t="str">
            <v>Sudha Rajagopalan / NOVARTIS HEALTHCARE PRIVATE LIMITED</v>
          </cell>
          <cell r="Q178">
            <v>0</v>
          </cell>
          <cell r="R178">
            <v>0</v>
          </cell>
        </row>
        <row r="179">
          <cell r="C179" t="str">
            <v>DR/AHD/22-23/12004709</v>
          </cell>
          <cell r="D179" t="str">
            <v>INNOVA CRYSTA</v>
          </cell>
          <cell r="E179" t="str">
            <v>GJ01FT2151</v>
          </cell>
          <cell r="F179" t="str">
            <v>Vikramsingh</v>
          </cell>
          <cell r="G179">
            <v>187192</v>
          </cell>
          <cell r="H179">
            <v>187243</v>
          </cell>
          <cell r="I179">
            <v>51</v>
          </cell>
          <cell r="J179">
            <v>51</v>
          </cell>
          <cell r="K179">
            <v>0</v>
          </cell>
          <cell r="L179" t="str">
            <v>03-Nov-2022 09:00</v>
          </cell>
          <cell r="M179" t="str">
            <v>03-Nov-2022 20:00</v>
          </cell>
          <cell r="N179">
            <v>0</v>
          </cell>
          <cell r="O179" t="str">
            <v>Kshitij Vijayvargiya / THE BOSTON CONSULTING GROUP (INDIA) PRIVATE LTD</v>
          </cell>
          <cell r="Q179">
            <v>2110</v>
          </cell>
          <cell r="R179">
            <v>0</v>
          </cell>
        </row>
        <row r="180">
          <cell r="C180" t="str">
            <v>DR/SUR/22-23/69000507</v>
          </cell>
          <cell r="D180" t="str">
            <v>INNOVA CRYSTA</v>
          </cell>
          <cell r="E180" t="str">
            <v>GJ18AX0177</v>
          </cell>
          <cell r="F180" t="str">
            <v>Rohit</v>
          </cell>
          <cell r="G180">
            <v>87302</v>
          </cell>
          <cell r="H180">
            <v>87382</v>
          </cell>
          <cell r="I180">
            <v>80</v>
          </cell>
          <cell r="J180">
            <v>80</v>
          </cell>
          <cell r="K180">
            <v>5771.5</v>
          </cell>
          <cell r="L180" t="str">
            <v>03-Nov-2022 08:00</v>
          </cell>
          <cell r="M180" t="str">
            <v>03-Nov-2022 23:00</v>
          </cell>
          <cell r="N180">
            <v>0</v>
          </cell>
          <cell r="O180" t="str">
            <v>Bhaskar Jalwadi / DANIELI INDIA LIMITED</v>
          </cell>
          <cell r="Q180">
            <v>0</v>
          </cell>
          <cell r="R180">
            <v>0</v>
          </cell>
        </row>
        <row r="181">
          <cell r="C181" t="str">
            <v>DR/SUR/22-23/69000516</v>
          </cell>
          <cell r="D181" t="str">
            <v>INNOVA CRYSTA</v>
          </cell>
          <cell r="E181" t="str">
            <v>GJ05BZ8400</v>
          </cell>
          <cell r="F181" t="str">
            <v>Pappu</v>
          </cell>
          <cell r="G181">
            <v>102746</v>
          </cell>
          <cell r="H181">
            <v>102843</v>
          </cell>
          <cell r="I181">
            <v>97</v>
          </cell>
          <cell r="J181">
            <v>97</v>
          </cell>
          <cell r="K181">
            <v>6266.2</v>
          </cell>
          <cell r="L181" t="str">
            <v>03-Nov-2022 07:30</v>
          </cell>
          <cell r="M181" t="str">
            <v>03-Nov-2022 23:00</v>
          </cell>
          <cell r="N181">
            <v>0</v>
          </cell>
          <cell r="O181" t="str">
            <v>Majumdar Sayantan / DANIELI INDIA LIMITED</v>
          </cell>
          <cell r="Q181">
            <v>0</v>
          </cell>
          <cell r="R181">
            <v>0</v>
          </cell>
        </row>
        <row r="182">
          <cell r="C182" t="str">
            <v>DR/AHD/22-23/12004679</v>
          </cell>
          <cell r="D182" t="str">
            <v>ETIOS</v>
          </cell>
          <cell r="E182" t="str">
            <v>GJ01HT1505</v>
          </cell>
          <cell r="F182" t="str">
            <v>Sunil</v>
          </cell>
          <cell r="G182">
            <v>103385</v>
          </cell>
          <cell r="H182">
            <v>103639</v>
          </cell>
          <cell r="I182">
            <v>254</v>
          </cell>
          <cell r="J182">
            <v>254</v>
          </cell>
          <cell r="K182">
            <v>0</v>
          </cell>
          <cell r="L182" t="str">
            <v>03-Nov-2022 08:00</v>
          </cell>
          <cell r="M182" t="str">
            <v>03-Nov-2022 16:30</v>
          </cell>
          <cell r="N182">
            <v>190</v>
          </cell>
          <cell r="O182" t="str">
            <v>Ankita Pawar / NOVARTIS HEALTHCARE PRIVATE LIMITED</v>
          </cell>
          <cell r="Q182">
            <v>3248</v>
          </cell>
          <cell r="R182">
            <v>0</v>
          </cell>
        </row>
        <row r="183">
          <cell r="C183" t="str">
            <v>DR/SUR/22-23/69000501</v>
          </cell>
          <cell r="D183" t="str">
            <v>INNOVA CRYSTA</v>
          </cell>
          <cell r="E183" t="str">
            <v>GJ05CU9516</v>
          </cell>
          <cell r="F183" t="str">
            <v>Unni</v>
          </cell>
          <cell r="G183">
            <v>61605</v>
          </cell>
          <cell r="H183">
            <v>61694</v>
          </cell>
          <cell r="I183">
            <v>89</v>
          </cell>
          <cell r="J183">
            <v>89</v>
          </cell>
          <cell r="K183">
            <v>5014.8999999999996</v>
          </cell>
          <cell r="L183" t="str">
            <v>03-Nov-2022 08:00</v>
          </cell>
          <cell r="M183" t="str">
            <v>03-Nov-2022 20:00</v>
          </cell>
          <cell r="N183">
            <v>0</v>
          </cell>
          <cell r="O183" t="str">
            <v>Priyanko Biswas De / DANIELI INDIA LIMITED</v>
          </cell>
          <cell r="Q183">
            <v>0</v>
          </cell>
          <cell r="R183">
            <v>0</v>
          </cell>
        </row>
        <row r="184">
          <cell r="C184" t="str">
            <v>DR/SUR/22-23/69000511</v>
          </cell>
          <cell r="D184" t="str">
            <v>INNOVA CRYSTA</v>
          </cell>
          <cell r="E184" t="str">
            <v>GJ05BX3825</v>
          </cell>
          <cell r="F184" t="str">
            <v>Naresh</v>
          </cell>
          <cell r="G184">
            <v>96476</v>
          </cell>
          <cell r="H184">
            <v>96558</v>
          </cell>
          <cell r="I184">
            <v>82</v>
          </cell>
          <cell r="J184">
            <v>82</v>
          </cell>
          <cell r="K184">
            <v>5829.7</v>
          </cell>
          <cell r="L184" t="str">
            <v>03-Nov-2022 07:30</v>
          </cell>
          <cell r="M184" t="str">
            <v>03-Nov-2022 22:30</v>
          </cell>
          <cell r="N184">
            <v>0</v>
          </cell>
          <cell r="O184" t="str">
            <v>Dubey Tulsidas / DANIELI INDIA LIMITED</v>
          </cell>
          <cell r="Q184">
            <v>0</v>
          </cell>
          <cell r="R184">
            <v>0</v>
          </cell>
        </row>
        <row r="185">
          <cell r="C185" t="str">
            <v>DR/NSK/22-23/53000105</v>
          </cell>
          <cell r="D185" t="str">
            <v>INNOVA CRYSTA</v>
          </cell>
          <cell r="E185" t="str">
            <v>MH15FV1919</v>
          </cell>
          <cell r="F185" t="str">
            <v>Rahul</v>
          </cell>
          <cell r="G185">
            <v>248016</v>
          </cell>
          <cell r="H185">
            <v>248359</v>
          </cell>
          <cell r="I185">
            <v>343</v>
          </cell>
          <cell r="J185">
            <v>343</v>
          </cell>
          <cell r="K185">
            <v>11865.92</v>
          </cell>
          <cell r="L185" t="str">
            <v>03-Nov-2022 07:00</v>
          </cell>
          <cell r="M185" t="str">
            <v>03-Nov-2022 21:45</v>
          </cell>
          <cell r="N185">
            <v>225</v>
          </cell>
          <cell r="O185" t="str">
            <v>Ms MONICA BALCHANDANI / ICICI BANK LIMITED</v>
          </cell>
          <cell r="Q185">
            <v>0</v>
          </cell>
          <cell r="R185">
            <v>0</v>
          </cell>
        </row>
        <row r="186">
          <cell r="C186" t="str">
            <v>DR/AHD/22-23/12004695</v>
          </cell>
          <cell r="D186" t="str">
            <v>ETIOS</v>
          </cell>
          <cell r="E186" t="str">
            <v>GJ01DZ1511</v>
          </cell>
          <cell r="F186" t="str">
            <v>Durjansingh</v>
          </cell>
          <cell r="G186">
            <v>177216</v>
          </cell>
          <cell r="H186">
            <v>177334</v>
          </cell>
          <cell r="I186">
            <v>118</v>
          </cell>
          <cell r="J186">
            <v>118</v>
          </cell>
          <cell r="K186">
            <v>3749.6</v>
          </cell>
          <cell r="L186" t="str">
            <v>03-Nov-2022 07:30</v>
          </cell>
          <cell r="M186" t="str">
            <v>03-Nov-2022 23:00</v>
          </cell>
          <cell r="N186">
            <v>90</v>
          </cell>
          <cell r="O186" t="str">
            <v>Mr. Dhruv Muni / AVENDUS WEALTH MANAGEMENT PRIVAT LIMITED</v>
          </cell>
          <cell r="Q186">
            <v>0</v>
          </cell>
          <cell r="R186">
            <v>0</v>
          </cell>
        </row>
        <row r="187">
          <cell r="C187" t="str">
            <v>DR/AHD/22-23/12004704</v>
          </cell>
          <cell r="D187" t="str">
            <v>ETIOS</v>
          </cell>
          <cell r="E187" t="str">
            <v>GJ01HT8201</v>
          </cell>
          <cell r="F187" t="str">
            <v>Pravin</v>
          </cell>
          <cell r="G187">
            <v>79386</v>
          </cell>
          <cell r="H187">
            <v>79678</v>
          </cell>
          <cell r="I187">
            <v>292</v>
          </cell>
          <cell r="J187">
            <v>292</v>
          </cell>
          <cell r="K187">
            <v>0</v>
          </cell>
          <cell r="L187" t="str">
            <v>03-Nov-2022 07:30</v>
          </cell>
          <cell r="M187" t="str">
            <v>03-Nov-2022 21:30</v>
          </cell>
          <cell r="N187">
            <v>190</v>
          </cell>
          <cell r="O187" t="str">
            <v>Kirankumar  Shah / NOVARTIS HEALTHCARE PRIVATE LIMITED</v>
          </cell>
          <cell r="Q187">
            <v>3704</v>
          </cell>
          <cell r="R187">
            <v>0</v>
          </cell>
        </row>
        <row r="188">
          <cell r="C188" t="str">
            <v>DR/AHD/22-23/12004700</v>
          </cell>
          <cell r="D188" t="str">
            <v>ETIOS</v>
          </cell>
          <cell r="E188" t="str">
            <v>GJ01HT1792</v>
          </cell>
          <cell r="F188" t="str">
            <v>Akthar Bhai</v>
          </cell>
          <cell r="G188">
            <v>105732</v>
          </cell>
          <cell r="H188">
            <v>105784</v>
          </cell>
          <cell r="I188">
            <v>52</v>
          </cell>
          <cell r="J188">
            <v>52</v>
          </cell>
          <cell r="K188">
            <v>0</v>
          </cell>
          <cell r="L188" t="str">
            <v>03-Nov-2022 08:00</v>
          </cell>
          <cell r="M188" t="str">
            <v>03-Nov-2022 16:00</v>
          </cell>
          <cell r="N188">
            <v>0</v>
          </cell>
          <cell r="O188" t="str">
            <v>Rajat Tikku / HEXAGON CAPABILITY CENTER INDIA PRIVATE LIMITED</v>
          </cell>
          <cell r="Q188">
            <v>1200</v>
          </cell>
          <cell r="R188">
            <v>0</v>
          </cell>
        </row>
        <row r="189">
          <cell r="C189" t="str">
            <v>DR/AHD/22-23/12004744</v>
          </cell>
          <cell r="D189" t="str">
            <v>INNOVA CRYSTA</v>
          </cell>
          <cell r="E189" t="str">
            <v>MH02FG2544</v>
          </cell>
          <cell r="F189" t="str">
            <v>Ramesh Bhai</v>
          </cell>
          <cell r="G189">
            <v>83007</v>
          </cell>
          <cell r="H189">
            <v>83146</v>
          </cell>
          <cell r="I189">
            <v>139</v>
          </cell>
          <cell r="J189">
            <v>139</v>
          </cell>
          <cell r="K189">
            <v>0</v>
          </cell>
          <cell r="L189" t="str">
            <v>03-Nov-2022 08:30</v>
          </cell>
          <cell r="M189" t="str">
            <v>03-Nov-2022 20:15</v>
          </cell>
          <cell r="N189">
            <v>0</v>
          </cell>
          <cell r="O189" t="str">
            <v>Bhaskar  Rakshit / A.T. KEARNEY CONSULTING (INDIA) PRIVATE LIMITED</v>
          </cell>
          <cell r="Q189">
            <v>3450</v>
          </cell>
          <cell r="R189">
            <v>0</v>
          </cell>
        </row>
        <row r="190">
          <cell r="C190" t="str">
            <v>DR/AHD/22-23/12004691</v>
          </cell>
          <cell r="D190" t="str">
            <v>T Crysta</v>
          </cell>
          <cell r="E190" t="str">
            <v>MH02FG2603</v>
          </cell>
          <cell r="F190" t="str">
            <v>Neeraj</v>
          </cell>
          <cell r="G190">
            <v>96380</v>
          </cell>
          <cell r="H190">
            <v>96456</v>
          </cell>
          <cell r="I190">
            <v>76</v>
          </cell>
          <cell r="J190">
            <v>76</v>
          </cell>
          <cell r="K190">
            <v>0</v>
          </cell>
          <cell r="L190" t="str">
            <v>03-Nov-2022 08:00</v>
          </cell>
          <cell r="M190" t="str">
            <v>03-Nov-2022 17:30</v>
          </cell>
          <cell r="N190">
            <v>150</v>
          </cell>
          <cell r="O190" t="str">
            <v>Tatsuya Shimono. / RELIANCE NIPPON LIFE INSURANCE COMPANY LIMITED</v>
          </cell>
          <cell r="Q190">
            <v>1930</v>
          </cell>
          <cell r="R190">
            <v>150</v>
          </cell>
        </row>
        <row r="191">
          <cell r="C191" t="str">
            <v>DR/AHD/22-23/12004706</v>
          </cell>
          <cell r="D191" t="str">
            <v>SWIFT DZIRE</v>
          </cell>
          <cell r="E191" t="str">
            <v>GJ01HT7527</v>
          </cell>
          <cell r="F191" t="str">
            <v>Jagdish Kaka</v>
          </cell>
          <cell r="G191">
            <v>101653</v>
          </cell>
          <cell r="H191">
            <v>101760</v>
          </cell>
          <cell r="I191">
            <v>107</v>
          </cell>
          <cell r="J191">
            <v>107</v>
          </cell>
          <cell r="K191">
            <v>0</v>
          </cell>
          <cell r="L191" t="str">
            <v>03-Nov-2022 08:00</v>
          </cell>
          <cell r="M191" t="str">
            <v>03-Nov-2022 18:45</v>
          </cell>
          <cell r="N191">
            <v>0</v>
          </cell>
          <cell r="O191" t="str">
            <v>Amrita Sadarangani / UNIVERSITY OF EDINBURGH-INDIA LIAISON OFFICE</v>
          </cell>
          <cell r="Q191">
            <v>1799</v>
          </cell>
          <cell r="R191">
            <v>0</v>
          </cell>
        </row>
        <row r="192">
          <cell r="C192" t="str">
            <v>DR/AHD/22-23/12004745</v>
          </cell>
          <cell r="D192" t="str">
            <v>INNOVA CRYSTA</v>
          </cell>
          <cell r="E192" t="str">
            <v>MH02FG2544</v>
          </cell>
          <cell r="F192" t="str">
            <v>Ramesh Bhai</v>
          </cell>
          <cell r="G192">
            <v>83146</v>
          </cell>
          <cell r="H192">
            <v>83224</v>
          </cell>
          <cell r="I192">
            <v>78</v>
          </cell>
          <cell r="J192">
            <v>78</v>
          </cell>
          <cell r="K192">
            <v>0</v>
          </cell>
          <cell r="L192" t="str">
            <v>04-Nov-2022 06:30</v>
          </cell>
          <cell r="M192" t="str">
            <v>04-Nov-2022 10:30</v>
          </cell>
          <cell r="N192">
            <v>0</v>
          </cell>
          <cell r="O192" t="str">
            <v>Bhaskar  Rakshit / A.T. KEARNEY CONSULTING (INDIA) PRIVATE LIMITED</v>
          </cell>
          <cell r="Q192">
            <v>1750</v>
          </cell>
          <cell r="R192">
            <v>0</v>
          </cell>
        </row>
        <row r="193">
          <cell r="C193" t="str">
            <v>DR/AHD/22-23/12004719</v>
          </cell>
          <cell r="D193" t="str">
            <v>SWIFT DZIRE</v>
          </cell>
          <cell r="E193" t="str">
            <v>GJ01HT1505</v>
          </cell>
          <cell r="F193" t="str">
            <v>Sunil</v>
          </cell>
          <cell r="G193">
            <v>103639</v>
          </cell>
          <cell r="H193">
            <v>103744</v>
          </cell>
          <cell r="I193">
            <v>105</v>
          </cell>
          <cell r="J193">
            <v>105</v>
          </cell>
          <cell r="K193">
            <v>0</v>
          </cell>
          <cell r="L193" t="str">
            <v>04-Nov-2022 07:00</v>
          </cell>
          <cell r="M193" t="str">
            <v>04-Nov-2022 18:00</v>
          </cell>
          <cell r="N193">
            <v>0</v>
          </cell>
          <cell r="O193" t="str">
            <v>Mehul Marfatia / JULIUS BAER WEALTH ADVISORS (INDIA) PVT LTD</v>
          </cell>
          <cell r="Q193">
            <v>1800</v>
          </cell>
          <cell r="R193">
            <v>0</v>
          </cell>
        </row>
        <row r="194">
          <cell r="C194" t="str">
            <v>DR/SUR/22-23/69000512</v>
          </cell>
          <cell r="D194" t="str">
            <v>INNOVA CRYSTA</v>
          </cell>
          <cell r="E194" t="str">
            <v>GJ05BX3825</v>
          </cell>
          <cell r="F194" t="str">
            <v>Naresh</v>
          </cell>
          <cell r="G194">
            <v>96558</v>
          </cell>
          <cell r="H194">
            <v>96637</v>
          </cell>
          <cell r="I194">
            <v>79</v>
          </cell>
          <cell r="J194">
            <v>79</v>
          </cell>
          <cell r="K194">
            <v>5432</v>
          </cell>
          <cell r="L194" t="str">
            <v>04-Nov-2022 07:30</v>
          </cell>
          <cell r="M194" t="str">
            <v>04-Nov-2022 21:30</v>
          </cell>
          <cell r="N194">
            <v>0</v>
          </cell>
          <cell r="O194" t="str">
            <v>Dubey Tulsidas / DANIELI INDIA LIMITED</v>
          </cell>
          <cell r="Q194">
            <v>0</v>
          </cell>
          <cell r="R194">
            <v>0</v>
          </cell>
        </row>
        <row r="195">
          <cell r="C195" t="str">
            <v>DR/SUR/22-23/69000508</v>
          </cell>
          <cell r="D195" t="str">
            <v>INNOVA CRYSTA</v>
          </cell>
          <cell r="E195" t="str">
            <v>GJ18AX0177</v>
          </cell>
          <cell r="F195" t="str">
            <v>Rohit</v>
          </cell>
          <cell r="G195">
            <v>87382</v>
          </cell>
          <cell r="H195">
            <v>87464</v>
          </cell>
          <cell r="I195">
            <v>82</v>
          </cell>
          <cell r="J195">
            <v>82</v>
          </cell>
          <cell r="K195">
            <v>5829.7</v>
          </cell>
          <cell r="L195" t="str">
            <v>04-Nov-2022 06:00</v>
          </cell>
          <cell r="M195" t="str">
            <v>04-Nov-2022 21:00</v>
          </cell>
          <cell r="N195">
            <v>0</v>
          </cell>
          <cell r="O195" t="str">
            <v>Bhaskar Jalwadi / DANIELI INDIA LIMITED</v>
          </cell>
          <cell r="Q195">
            <v>0</v>
          </cell>
          <cell r="R195">
            <v>0</v>
          </cell>
        </row>
        <row r="196">
          <cell r="C196" t="str">
            <v>DR/AHD/22-23/12004680</v>
          </cell>
          <cell r="D196" t="str">
            <v>INNOVA CRYSTA</v>
          </cell>
          <cell r="E196" t="str">
            <v>GJ18AX5839</v>
          </cell>
          <cell r="F196" t="str">
            <v>Ramlal</v>
          </cell>
          <cell r="G196">
            <v>96033</v>
          </cell>
          <cell r="H196">
            <v>96386</v>
          </cell>
          <cell r="I196">
            <v>353</v>
          </cell>
          <cell r="J196">
            <v>353</v>
          </cell>
          <cell r="K196">
            <v>10015.56</v>
          </cell>
          <cell r="L196" t="str">
            <v>04-Nov-2022 08:00</v>
          </cell>
          <cell r="M196" t="str">
            <v>04-Nov-2022 21:00</v>
          </cell>
          <cell r="N196">
            <v>0</v>
          </cell>
          <cell r="O196" t="str">
            <v>Mr. Gaurav Ahuja  (Director) / AVENDUS WEALTH MANAGEMENT PRIVAT LIMITED</v>
          </cell>
          <cell r="Q196">
            <v>0</v>
          </cell>
          <cell r="R196">
            <v>0</v>
          </cell>
        </row>
        <row r="197">
          <cell r="C197" t="str">
            <v>DR/AHD/22-23/12004773</v>
          </cell>
          <cell r="D197" t="str">
            <v>INNOVA CRYSTA</v>
          </cell>
          <cell r="E197" t="str">
            <v>GJ01JT3880</v>
          </cell>
          <cell r="F197" t="str">
            <v>Anand Bhai</v>
          </cell>
          <cell r="G197">
            <v>55507</v>
          </cell>
          <cell r="H197">
            <v>55647</v>
          </cell>
          <cell r="I197">
            <v>140</v>
          </cell>
          <cell r="J197">
            <v>120</v>
          </cell>
          <cell r="K197">
            <v>5642.05</v>
          </cell>
          <cell r="L197" t="str">
            <v>04-Nov-2022 08:00</v>
          </cell>
          <cell r="M197" t="str">
            <v>04-Nov-2022 21:00</v>
          </cell>
          <cell r="N197">
            <v>150</v>
          </cell>
          <cell r="O197" t="str">
            <v>Anirudh Roy Popli / MCKINSEY &amp; COMPANY INDIA LLP</v>
          </cell>
          <cell r="Q197">
            <v>0</v>
          </cell>
          <cell r="R197">
            <v>0</v>
          </cell>
        </row>
        <row r="198">
          <cell r="C198" t="str">
            <v>DR/AHD/22-23/12004701</v>
          </cell>
          <cell r="D198" t="str">
            <v>ETIOS</v>
          </cell>
          <cell r="E198" t="str">
            <v>GJ01HT1792</v>
          </cell>
          <cell r="F198" t="str">
            <v>Akthar Bhai</v>
          </cell>
          <cell r="G198">
            <v>105784</v>
          </cell>
          <cell r="H198">
            <v>105828</v>
          </cell>
          <cell r="I198">
            <v>44</v>
          </cell>
          <cell r="J198">
            <v>44</v>
          </cell>
          <cell r="K198">
            <v>0</v>
          </cell>
          <cell r="L198" t="str">
            <v>04-Nov-2022 08:30</v>
          </cell>
          <cell r="M198" t="str">
            <v>04-Nov-2022 15:00</v>
          </cell>
          <cell r="N198">
            <v>0</v>
          </cell>
          <cell r="O198" t="str">
            <v>Rajat Tikku / HEXAGON CAPABILITY CENTER INDIA PRIVATE LIMITED</v>
          </cell>
          <cell r="Q198">
            <v>1200</v>
          </cell>
          <cell r="R198">
            <v>0</v>
          </cell>
        </row>
        <row r="199">
          <cell r="C199" t="str">
            <v>DR/AHD/22-23/12004783</v>
          </cell>
          <cell r="D199" t="str">
            <v>ETIOS</v>
          </cell>
          <cell r="E199" t="str">
            <v>GJ01FT2101</v>
          </cell>
          <cell r="F199" t="str">
            <v>Surender</v>
          </cell>
          <cell r="G199">
            <v>342288</v>
          </cell>
          <cell r="H199">
            <v>342395</v>
          </cell>
          <cell r="I199">
            <v>107</v>
          </cell>
          <cell r="J199">
            <v>107</v>
          </cell>
          <cell r="K199">
            <v>2727.85</v>
          </cell>
          <cell r="L199" t="str">
            <v>04-Nov-2022 10:00</v>
          </cell>
          <cell r="M199" t="str">
            <v>04-Nov-2022 21:00</v>
          </cell>
          <cell r="N199">
            <v>0</v>
          </cell>
          <cell r="O199" t="str">
            <v>RAJESH ISRANI / FROSCH-INDIA PRIVATE LIMITED</v>
          </cell>
          <cell r="Q199">
            <v>0</v>
          </cell>
          <cell r="R199">
            <v>0</v>
          </cell>
        </row>
        <row r="200">
          <cell r="C200" t="str">
            <v>DR/AHD/22-23/12004696</v>
          </cell>
          <cell r="D200" t="str">
            <v>ETIOS</v>
          </cell>
          <cell r="E200" t="str">
            <v>GJ01Ht3934</v>
          </cell>
          <cell r="F200" t="str">
            <v>Neeraj Sharma</v>
          </cell>
          <cell r="G200">
            <v>101725</v>
          </cell>
          <cell r="H200">
            <v>101775</v>
          </cell>
          <cell r="I200">
            <v>50</v>
          </cell>
          <cell r="J200">
            <v>50</v>
          </cell>
          <cell r="K200">
            <v>0</v>
          </cell>
          <cell r="L200" t="str">
            <v>04-Nov-2022 12:30</v>
          </cell>
          <cell r="M200" t="str">
            <v>04-Nov-2022 14:30</v>
          </cell>
          <cell r="N200">
            <v>0</v>
          </cell>
          <cell r="O200" t="str">
            <v>Mr. Dhruv Muni / AVENDUS WEALTH MANAGEMENT PRIVAT LIMITED</v>
          </cell>
          <cell r="Q200">
            <v>770</v>
          </cell>
          <cell r="R200">
            <v>0</v>
          </cell>
        </row>
        <row r="201">
          <cell r="C201" t="str">
            <v>DR/BHJ/22-23/76000031</v>
          </cell>
          <cell r="D201" t="str">
            <v>INNOVA CRYSTA</v>
          </cell>
          <cell r="E201" t="str">
            <v>GJ12BW5877</v>
          </cell>
          <cell r="F201" t="str">
            <v>Ali</v>
          </cell>
          <cell r="G201">
            <v>128632</v>
          </cell>
          <cell r="H201">
            <v>129032</v>
          </cell>
          <cell r="I201">
            <v>400</v>
          </cell>
          <cell r="J201">
            <v>400</v>
          </cell>
          <cell r="K201">
            <v>15600</v>
          </cell>
          <cell r="L201" t="str">
            <v>04-Nov-2022 07:00</v>
          </cell>
          <cell r="M201" t="str">
            <v>05-Nov-2022 23:30</v>
          </cell>
          <cell r="N201">
            <v>0</v>
          </cell>
          <cell r="O201" t="str">
            <v>Bhaskar  Rakshit / A.T. KEARNEY CONSULTING (INDIA) PRIVATE LIMITED</v>
          </cell>
          <cell r="Q201">
            <v>0</v>
          </cell>
          <cell r="R201">
            <v>0</v>
          </cell>
        </row>
        <row r="202">
          <cell r="C202" t="str">
            <v>DR/AHD/22-23/12004751</v>
          </cell>
          <cell r="D202" t="str">
            <v>INNOVA CRYSTA</v>
          </cell>
          <cell r="E202" t="str">
            <v>GJ01FT2151</v>
          </cell>
          <cell r="F202" t="str">
            <v>Vikram Singh</v>
          </cell>
          <cell r="G202">
            <v>187243</v>
          </cell>
          <cell r="H202">
            <v>187301</v>
          </cell>
          <cell r="I202">
            <v>58</v>
          </cell>
          <cell r="J202">
            <v>58</v>
          </cell>
          <cell r="K202">
            <v>0</v>
          </cell>
          <cell r="L202" t="str">
            <v>04-Nov-2022 14:00</v>
          </cell>
          <cell r="M202" t="str">
            <v>04-Nov-2022 22:00</v>
          </cell>
          <cell r="N202">
            <v>0</v>
          </cell>
          <cell r="O202" t="str">
            <v>Bpraak / ZEE ENTERTAINMENT ENTERPRISES LIMITED</v>
          </cell>
          <cell r="Q202">
            <v>1750</v>
          </cell>
          <cell r="R202">
            <v>0</v>
          </cell>
        </row>
        <row r="203">
          <cell r="C203" t="str">
            <v>DR/SUR/22-23/69000524</v>
          </cell>
          <cell r="D203" t="str">
            <v>SWIFT DZIRE</v>
          </cell>
          <cell r="E203" t="str">
            <v>GJ05BX2684</v>
          </cell>
          <cell r="F203" t="str">
            <v>Unni</v>
          </cell>
          <cell r="G203">
            <v>145378</v>
          </cell>
          <cell r="H203">
            <v>145992</v>
          </cell>
          <cell r="I203">
            <v>614</v>
          </cell>
          <cell r="J203">
            <v>614</v>
          </cell>
          <cell r="K203">
            <v>11932.94</v>
          </cell>
          <cell r="L203" t="str">
            <v>04-Nov-2022 19:00</v>
          </cell>
          <cell r="M203" t="str">
            <v>05-Nov-2022 09:00</v>
          </cell>
          <cell r="N203">
            <v>0</v>
          </cell>
          <cell r="O203" t="str">
            <v>Pujari Akash / DANIELI INDIA LIMITED</v>
          </cell>
          <cell r="Q203">
            <v>0</v>
          </cell>
          <cell r="R203">
            <v>0</v>
          </cell>
        </row>
        <row r="204">
          <cell r="C204" t="str">
            <v>DR/AHD/22-23/12004752</v>
          </cell>
          <cell r="D204" t="str">
            <v>INNOVA CRYSTA</v>
          </cell>
          <cell r="E204" t="str">
            <v>MH02FG2544</v>
          </cell>
          <cell r="F204" t="str">
            <v>Ramesh Raval</v>
          </cell>
          <cell r="G204">
            <v>83224</v>
          </cell>
          <cell r="H204">
            <v>83308</v>
          </cell>
          <cell r="I204">
            <v>84</v>
          </cell>
          <cell r="J204">
            <v>84</v>
          </cell>
          <cell r="K204">
            <v>0</v>
          </cell>
          <cell r="L204" t="str">
            <v>04-Nov-2022 20:30</v>
          </cell>
          <cell r="M204" t="str">
            <v>05-Nov-2022 03:00</v>
          </cell>
          <cell r="N204">
            <v>90</v>
          </cell>
          <cell r="O204" t="str">
            <v>Bpraak Managers / ZEE ENTERTAINMENT ENTERPRISES LIMITED</v>
          </cell>
          <cell r="Q204">
            <v>1802</v>
          </cell>
          <cell r="R204">
            <v>90</v>
          </cell>
        </row>
        <row r="205">
          <cell r="C205" t="str">
            <v>DR/AHD/22-23/12004750</v>
          </cell>
          <cell r="D205" t="str">
            <v>INNOVA CRYSTA</v>
          </cell>
          <cell r="E205" t="str">
            <v>MH02FG2603</v>
          </cell>
          <cell r="F205" t="str">
            <v>Neeraj</v>
          </cell>
          <cell r="G205">
            <v>96445</v>
          </cell>
          <cell r="H205">
            <v>96500</v>
          </cell>
          <cell r="I205">
            <v>55</v>
          </cell>
          <cell r="J205">
            <v>55</v>
          </cell>
          <cell r="K205">
            <v>0</v>
          </cell>
          <cell r="L205" t="str">
            <v>04-Nov-2022 20:00</v>
          </cell>
          <cell r="M205" t="str">
            <v>04-Nov-2022 21:50</v>
          </cell>
          <cell r="N205">
            <v>90</v>
          </cell>
          <cell r="O205" t="str">
            <v>Kartik Dev + 3 / ZEE ENTERTAINMENT ENTERPRISES LIMITED</v>
          </cell>
          <cell r="Q205">
            <v>1095</v>
          </cell>
          <cell r="R205">
            <v>90</v>
          </cell>
        </row>
        <row r="206">
          <cell r="C206" t="str">
            <v>DR/AHD/22-23/12004606</v>
          </cell>
          <cell r="D206" t="str">
            <v>T Crysta</v>
          </cell>
          <cell r="E206" t="str">
            <v>GJ01JT3880</v>
          </cell>
          <cell r="F206" t="str">
            <v>Anand Bhai</v>
          </cell>
          <cell r="G206">
            <v>55680</v>
          </cell>
          <cell r="H206">
            <v>55738</v>
          </cell>
          <cell r="I206">
            <v>58</v>
          </cell>
          <cell r="J206">
            <v>58</v>
          </cell>
          <cell r="K206">
            <v>2416.8000000000002</v>
          </cell>
          <cell r="L206" t="str">
            <v>04-Nov-2022 20:00</v>
          </cell>
          <cell r="M206" t="str">
            <v>04-Nov-2022 22:00</v>
          </cell>
          <cell r="N206">
            <v>150</v>
          </cell>
          <cell r="O206" t="str">
            <v>Mrs. Indira Parikh / RELIANCE NIPPON LIFE INSURANCE COMPANY LIMITED</v>
          </cell>
          <cell r="Q206">
            <v>0</v>
          </cell>
          <cell r="R206">
            <v>0</v>
          </cell>
        </row>
        <row r="207">
          <cell r="C207" t="str">
            <v>DR/AHD/22-23/12004807</v>
          </cell>
          <cell r="D207" t="str">
            <v>ETIOS</v>
          </cell>
          <cell r="E207" t="str">
            <v>GJ38T2279</v>
          </cell>
          <cell r="F207" t="str">
            <v>Nepalsingh</v>
          </cell>
          <cell r="G207">
            <v>170531</v>
          </cell>
          <cell r="H207">
            <v>170564</v>
          </cell>
          <cell r="I207">
            <v>33</v>
          </cell>
          <cell r="J207">
            <v>33</v>
          </cell>
          <cell r="K207">
            <v>1260</v>
          </cell>
          <cell r="L207" t="str">
            <v>04-Nov-2022 23:00</v>
          </cell>
          <cell r="M207" t="str">
            <v>05-Nov-2022 00:45</v>
          </cell>
          <cell r="N207">
            <v>0</v>
          </cell>
          <cell r="O207" t="str">
            <v>Neeraj Kumar / VA TECH WABAG LIMITED</v>
          </cell>
          <cell r="Q207">
            <v>0</v>
          </cell>
          <cell r="R207">
            <v>0</v>
          </cell>
        </row>
        <row r="208">
          <cell r="C208" t="str">
            <v>DR/AHD/22-23/12004791</v>
          </cell>
          <cell r="D208" t="str">
            <v>ACCENT</v>
          </cell>
          <cell r="E208" t="str">
            <v>GJ01HT1633</v>
          </cell>
          <cell r="F208" t="str">
            <v>Kripal Sinh</v>
          </cell>
          <cell r="G208">
            <v>109590</v>
          </cell>
          <cell r="H208">
            <v>109670</v>
          </cell>
          <cell r="I208">
            <v>80</v>
          </cell>
          <cell r="J208">
            <v>80</v>
          </cell>
          <cell r="K208">
            <v>0</v>
          </cell>
          <cell r="L208" t="str">
            <v>04-Nov-2022 21:30</v>
          </cell>
          <cell r="M208" t="str">
            <v>05-Nov-2022 01:30</v>
          </cell>
          <cell r="N208">
            <v>0</v>
          </cell>
          <cell r="O208" t="str">
            <v>Dharmesh  Ojha / PFIZER HEALTHCARE INDIA PRIVATE LIMITED</v>
          </cell>
          <cell r="Q208">
            <v>1750</v>
          </cell>
          <cell r="R208">
            <v>0</v>
          </cell>
        </row>
        <row r="209">
          <cell r="C209" t="str">
            <v>DR/BHJ/22-23/76000032</v>
          </cell>
          <cell r="D209" t="str">
            <v>ETIOS</v>
          </cell>
          <cell r="E209" t="str">
            <v>GJ12BX1909</v>
          </cell>
          <cell r="F209" t="str">
            <v>Vishal</v>
          </cell>
          <cell r="G209">
            <v>163485</v>
          </cell>
          <cell r="H209">
            <v>163826</v>
          </cell>
          <cell r="I209">
            <v>341</v>
          </cell>
          <cell r="J209">
            <v>341</v>
          </cell>
          <cell r="K209">
            <v>10000</v>
          </cell>
          <cell r="L209" t="str">
            <v>04-Nov-2022 21:30</v>
          </cell>
          <cell r="M209" t="str">
            <v>05-Nov-2022 20:00</v>
          </cell>
          <cell r="N209">
            <v>0</v>
          </cell>
          <cell r="O209" t="str">
            <v>Hardik Dubal / A.T. KEARNEY CONSULTING (INDIA) PRIVATE LIMITED</v>
          </cell>
          <cell r="Q209">
            <v>0</v>
          </cell>
          <cell r="R209">
            <v>0</v>
          </cell>
        </row>
        <row r="210">
          <cell r="C210" t="str">
            <v>DR/AHD/22-23/12004817</v>
          </cell>
          <cell r="D210" t="str">
            <v>ETIOS</v>
          </cell>
          <cell r="E210" t="str">
            <v>GJ01HT7527</v>
          </cell>
          <cell r="F210" t="str">
            <v>Neeraj Sharma</v>
          </cell>
          <cell r="G210">
            <v>101778</v>
          </cell>
          <cell r="H210">
            <v>102032</v>
          </cell>
          <cell r="I210">
            <v>254</v>
          </cell>
          <cell r="J210">
            <v>254</v>
          </cell>
          <cell r="K210">
            <v>0</v>
          </cell>
          <cell r="L210" t="str">
            <v>05-Nov-2022 04:30</v>
          </cell>
          <cell r="M210" t="str">
            <v>05-Nov-2022 17:00</v>
          </cell>
          <cell r="N210">
            <v>0</v>
          </cell>
          <cell r="O210" t="str">
            <v>Sunil Kumar Korrapadu / JOHN DEERE INDIA PRIVATE LIMITED</v>
          </cell>
          <cell r="Q210">
            <v>3248</v>
          </cell>
          <cell r="R210">
            <v>0</v>
          </cell>
        </row>
        <row r="211">
          <cell r="C211" t="str">
            <v>DR/AHD/22-23/12004808</v>
          </cell>
          <cell r="D211" t="str">
            <v>ETIOS</v>
          </cell>
          <cell r="E211" t="str">
            <v>GJ38T2279</v>
          </cell>
          <cell r="F211" t="str">
            <v>Nepalsingh</v>
          </cell>
          <cell r="G211">
            <v>170564</v>
          </cell>
          <cell r="H211">
            <v>170679</v>
          </cell>
          <cell r="I211">
            <v>115</v>
          </cell>
          <cell r="J211">
            <v>115</v>
          </cell>
          <cell r="K211">
            <v>2853</v>
          </cell>
          <cell r="L211" t="str">
            <v>05-Nov-2022 10:30</v>
          </cell>
          <cell r="M211" t="str">
            <v>05-Nov-2022 18:30</v>
          </cell>
          <cell r="N211">
            <v>0</v>
          </cell>
          <cell r="O211" t="str">
            <v>Neeraj Kumar / VA TECH WABAG LIMITED</v>
          </cell>
          <cell r="Q211">
            <v>0</v>
          </cell>
          <cell r="R211">
            <v>0</v>
          </cell>
        </row>
        <row r="212">
          <cell r="C212" t="str">
            <v>DR/AHD/22-23/12004631</v>
          </cell>
          <cell r="D212" t="str">
            <v>CITY</v>
          </cell>
          <cell r="E212" t="str">
            <v>GJ01HT1505</v>
          </cell>
          <cell r="F212" t="str">
            <v>Sunil Raval</v>
          </cell>
          <cell r="G212">
            <v>103744</v>
          </cell>
          <cell r="H212">
            <v>103850</v>
          </cell>
          <cell r="I212">
            <v>106</v>
          </cell>
          <cell r="J212">
            <v>106</v>
          </cell>
          <cell r="K212">
            <v>0</v>
          </cell>
          <cell r="L212" t="str">
            <v>05-Nov-2022 07:00</v>
          </cell>
          <cell r="M212" t="str">
            <v>06-Nov-2022 04:00</v>
          </cell>
          <cell r="N212">
            <v>0</v>
          </cell>
          <cell r="O212" t="str">
            <v>Shirish Belapure / Eight Roads Investment Advisors Private Limited</v>
          </cell>
          <cell r="Q212">
            <v>1612</v>
          </cell>
          <cell r="R212">
            <v>0</v>
          </cell>
        </row>
        <row r="213">
          <cell r="C213" t="str">
            <v>DR/AHD/22-23/12004800</v>
          </cell>
          <cell r="D213" t="str">
            <v>SWIFT DZIRE</v>
          </cell>
          <cell r="E213" t="str">
            <v>GJ01HT8201</v>
          </cell>
          <cell r="F213" t="str">
            <v>Pravin Sinh</v>
          </cell>
          <cell r="G213">
            <v>79792</v>
          </cell>
          <cell r="H213">
            <v>79875</v>
          </cell>
          <cell r="I213">
            <v>83</v>
          </cell>
          <cell r="J213">
            <v>83</v>
          </cell>
          <cell r="K213">
            <v>0</v>
          </cell>
          <cell r="L213" t="str">
            <v>05-Nov-2022 07:00</v>
          </cell>
          <cell r="M213" t="str">
            <v>05-Nov-2022 20:30</v>
          </cell>
          <cell r="N213">
            <v>90</v>
          </cell>
          <cell r="O213" t="str">
            <v>Mr Zeus unwalla / ZEE ENTERTAINMENT ENTERPRISES LIMITED</v>
          </cell>
          <cell r="Q213">
            <v>3200</v>
          </cell>
          <cell r="R213">
            <v>90</v>
          </cell>
        </row>
        <row r="214">
          <cell r="C214" t="str">
            <v>DR/AHD/22-23/12004718</v>
          </cell>
          <cell r="D214" t="str">
            <v>SWIFT DZIRE</v>
          </cell>
          <cell r="E214" t="str">
            <v>GJ01HT8402</v>
          </cell>
          <cell r="F214" t="str">
            <v>Sohan Singh</v>
          </cell>
          <cell r="G214">
            <v>67713</v>
          </cell>
          <cell r="H214">
            <v>67761</v>
          </cell>
          <cell r="I214">
            <v>48</v>
          </cell>
          <cell r="J214">
            <v>48</v>
          </cell>
          <cell r="K214">
            <v>0</v>
          </cell>
          <cell r="L214" t="str">
            <v>05-Nov-2022 08:30</v>
          </cell>
          <cell r="M214" t="str">
            <v>06-Nov-2022 00:25</v>
          </cell>
          <cell r="N214">
            <v>150</v>
          </cell>
          <cell r="O214" t="str">
            <v>Mr Suraj Wadhwani / ZEE ENTERTAINMENT ENTERPRISES LIMITED</v>
          </cell>
          <cell r="Q214">
            <v>3200</v>
          </cell>
          <cell r="R214">
            <v>150</v>
          </cell>
        </row>
        <row r="215">
          <cell r="C215" t="str">
            <v>DR/AHD/22-23/12004619</v>
          </cell>
          <cell r="D215" t="str">
            <v>ETIOS</v>
          </cell>
          <cell r="E215" t="str">
            <v>GJ01HT1633</v>
          </cell>
          <cell r="F215" t="str">
            <v>Kripalsinh</v>
          </cell>
          <cell r="G215">
            <v>109670</v>
          </cell>
          <cell r="H215">
            <v>109780</v>
          </cell>
          <cell r="I215">
            <v>110</v>
          </cell>
          <cell r="J215">
            <v>110</v>
          </cell>
          <cell r="K215">
            <v>0</v>
          </cell>
          <cell r="L215" t="str">
            <v>05-Nov-2022 07:30</v>
          </cell>
          <cell r="M215" t="str">
            <v>06-Nov-2022 00:30</v>
          </cell>
          <cell r="N215">
            <v>0</v>
          </cell>
          <cell r="O215" t="str">
            <v>Mr Srijan  Bhandari / ZEE ENTERTAINMENT ENTERPRISES LIMITED</v>
          </cell>
          <cell r="Q215">
            <v>3450</v>
          </cell>
          <cell r="R215">
            <v>0</v>
          </cell>
        </row>
        <row r="216">
          <cell r="C216" t="str">
            <v>DR/AHD/22-23/12004816</v>
          </cell>
          <cell r="D216" t="str">
            <v>INNOVA CRYSTA</v>
          </cell>
          <cell r="E216" t="str">
            <v>GJ01FT2151</v>
          </cell>
          <cell r="F216" t="str">
            <v>Vikramsingh</v>
          </cell>
          <cell r="G216">
            <v>187301</v>
          </cell>
          <cell r="H216">
            <v>187367</v>
          </cell>
          <cell r="I216">
            <v>66</v>
          </cell>
          <cell r="J216">
            <v>66</v>
          </cell>
          <cell r="K216">
            <v>0</v>
          </cell>
          <cell r="L216" t="str">
            <v>05-Nov-2022 09:30</v>
          </cell>
          <cell r="M216" t="str">
            <v>06-Nov-2022 02:00</v>
          </cell>
          <cell r="N216">
            <v>0</v>
          </cell>
          <cell r="O216" t="str">
            <v>Bpraak Managers / ZEE ENTERTAINMENT ENTERPRISES LIMITED</v>
          </cell>
          <cell r="Q216">
            <v>3450</v>
          </cell>
          <cell r="R216">
            <v>0</v>
          </cell>
        </row>
        <row r="217">
          <cell r="C217" t="str">
            <v>DR/AHD/22-23/12004755</v>
          </cell>
          <cell r="D217" t="str">
            <v>INNOVA CRYSTA</v>
          </cell>
          <cell r="E217" t="str">
            <v>MH02FG2544</v>
          </cell>
          <cell r="F217" t="str">
            <v>Ramesh Raval</v>
          </cell>
          <cell r="G217">
            <v>83308</v>
          </cell>
          <cell r="H217">
            <v>83390</v>
          </cell>
          <cell r="I217">
            <v>82</v>
          </cell>
          <cell r="J217">
            <v>82</v>
          </cell>
          <cell r="K217">
            <v>0</v>
          </cell>
          <cell r="L217" t="str">
            <v>05-Nov-2022 10:00</v>
          </cell>
          <cell r="M217" t="str">
            <v>05-Nov-2022 17:00</v>
          </cell>
          <cell r="N217">
            <v>90</v>
          </cell>
          <cell r="O217" t="str">
            <v>Prateek Bachan / ZEE ENTERTAINMENT ENTERPRISES LIMITED</v>
          </cell>
          <cell r="Q217">
            <v>1776</v>
          </cell>
          <cell r="R217">
            <v>90</v>
          </cell>
        </row>
        <row r="218">
          <cell r="C218" t="str">
            <v>DR/AHD/22-23/12004796</v>
          </cell>
          <cell r="D218" t="str">
            <v>S CLASS</v>
          </cell>
          <cell r="E218" t="str">
            <v>GJ01ET5317</v>
          </cell>
          <cell r="F218" t="str">
            <v>Akash</v>
          </cell>
          <cell r="G218">
            <v>118193</v>
          </cell>
          <cell r="H218">
            <v>118246</v>
          </cell>
          <cell r="I218">
            <v>53</v>
          </cell>
          <cell r="J218">
            <v>53</v>
          </cell>
          <cell r="K218">
            <v>31350</v>
          </cell>
          <cell r="L218" t="str">
            <v>05-Nov-2022 11:00</v>
          </cell>
          <cell r="M218" t="str">
            <v>05-Nov-2022 23:50</v>
          </cell>
          <cell r="N218">
            <v>0</v>
          </cell>
          <cell r="O218" t="str">
            <v>Bpraak / ZEE ENTERTAINMENT ENTERPRISES LIMITED</v>
          </cell>
          <cell r="Q218">
            <v>0</v>
          </cell>
          <cell r="R218">
            <v>0</v>
          </cell>
        </row>
        <row r="219">
          <cell r="C219" t="str">
            <v>DR/AHD/22-23/12004763</v>
          </cell>
          <cell r="D219" t="str">
            <v>INNOVA CRYSTA</v>
          </cell>
          <cell r="E219" t="str">
            <v>GJ01FT2151</v>
          </cell>
          <cell r="F219" t="str">
            <v>Vikram Singh</v>
          </cell>
          <cell r="G219">
            <v>187367</v>
          </cell>
          <cell r="H219">
            <v>187372</v>
          </cell>
          <cell r="I219">
            <v>5</v>
          </cell>
          <cell r="J219">
            <v>5</v>
          </cell>
          <cell r="K219">
            <v>0</v>
          </cell>
          <cell r="L219" t="str">
            <v>06-Nov-2022 02:40</v>
          </cell>
          <cell r="M219" t="str">
            <v>06-Nov-2022 03:30</v>
          </cell>
          <cell r="N219">
            <v>0</v>
          </cell>
          <cell r="O219" t="str">
            <v>Bpraak Manager / ZEE ENTERTAINMENT ENTERPRISES LIMITED</v>
          </cell>
          <cell r="Q219">
            <v>900</v>
          </cell>
          <cell r="R219">
            <v>0</v>
          </cell>
        </row>
        <row r="220">
          <cell r="C220" t="str">
            <v>DR/AHD/22-23/12004854</v>
          </cell>
          <cell r="D220" t="str">
            <v>Vehicle</v>
          </cell>
          <cell r="E220" t="str">
            <v>gj01et9696</v>
          </cell>
          <cell r="F220" t="str">
            <v>ramsingh</v>
          </cell>
          <cell r="G220">
            <v>194612</v>
          </cell>
          <cell r="H220">
            <v>194664</v>
          </cell>
          <cell r="I220">
            <v>52</v>
          </cell>
          <cell r="J220">
            <v>52</v>
          </cell>
          <cell r="K220">
            <v>19950</v>
          </cell>
          <cell r="L220" t="str">
            <v>06-Nov-2022 02:30</v>
          </cell>
          <cell r="M220" t="str">
            <v>06-Nov-2022 05:45</v>
          </cell>
          <cell r="N220">
            <v>0</v>
          </cell>
          <cell r="O220" t="str">
            <v>Band Member  / ZEE ENTERTAINMENT ENTERPRISES LIMITED</v>
          </cell>
          <cell r="Q220">
            <v>0</v>
          </cell>
          <cell r="R220">
            <v>0</v>
          </cell>
        </row>
        <row r="221">
          <cell r="C221" t="str">
            <v>DR/AHD/22-23/12004829</v>
          </cell>
          <cell r="D221" t="str">
            <v>ETIOS</v>
          </cell>
          <cell r="E221" t="str">
            <v>GJ01HT1633</v>
          </cell>
          <cell r="F221" t="str">
            <v>Kripalsinh</v>
          </cell>
          <cell r="G221">
            <v>109780</v>
          </cell>
          <cell r="H221">
            <v>109830</v>
          </cell>
          <cell r="I221">
            <v>50</v>
          </cell>
          <cell r="J221">
            <v>50</v>
          </cell>
          <cell r="K221">
            <v>0</v>
          </cell>
          <cell r="L221" t="str">
            <v>06-Nov-2022 06:00</v>
          </cell>
          <cell r="M221" t="str">
            <v>06-Nov-2022 10:00</v>
          </cell>
          <cell r="N221">
            <v>0</v>
          </cell>
          <cell r="O221" t="str">
            <v>Mr Srijan  Bhandari / ZEE ENTERTAINMENT ENTERPRISES LIMITED</v>
          </cell>
          <cell r="Q221">
            <v>1030</v>
          </cell>
          <cell r="R221">
            <v>0</v>
          </cell>
        </row>
        <row r="222">
          <cell r="C222" t="str">
            <v>DR/AHD/22-23/12004810</v>
          </cell>
          <cell r="D222" t="str">
            <v>SWIFT DZIRE</v>
          </cell>
          <cell r="E222" t="str">
            <v>GJ01HT8201</v>
          </cell>
          <cell r="F222" t="str">
            <v>Pravin Sinh</v>
          </cell>
          <cell r="G222">
            <v>79875</v>
          </cell>
          <cell r="H222">
            <v>79933</v>
          </cell>
          <cell r="I222">
            <v>58</v>
          </cell>
          <cell r="J222">
            <v>58</v>
          </cell>
          <cell r="K222">
            <v>0</v>
          </cell>
          <cell r="L222" t="str">
            <v>06-Nov-2022 07:00</v>
          </cell>
          <cell r="M222" t="str">
            <v>06-Nov-2022 09:30</v>
          </cell>
          <cell r="N222">
            <v>0</v>
          </cell>
          <cell r="O222" t="str">
            <v>Mr Zeus unwalla / ZEE ENTERTAINMENT ENTERPRISES LIMITED</v>
          </cell>
          <cell r="Q222">
            <v>866</v>
          </cell>
          <cell r="R222">
            <v>0</v>
          </cell>
        </row>
        <row r="223">
          <cell r="C223" t="str">
            <v>DR/AHD/22-23/12004801</v>
          </cell>
          <cell r="D223" t="str">
            <v>SWIFT DZIRE</v>
          </cell>
          <cell r="E223" t="str">
            <v>GJ01HT8402</v>
          </cell>
          <cell r="F223" t="str">
            <v>Sohan Singh</v>
          </cell>
          <cell r="G223">
            <v>67761</v>
          </cell>
          <cell r="H223">
            <v>67825</v>
          </cell>
          <cell r="I223">
            <v>64</v>
          </cell>
          <cell r="J223">
            <v>64</v>
          </cell>
          <cell r="K223">
            <v>0</v>
          </cell>
          <cell r="L223" t="str">
            <v>06-Nov-2022 09:00</v>
          </cell>
          <cell r="M223" t="str">
            <v>06-Nov-2022 16:25</v>
          </cell>
          <cell r="N223">
            <v>0</v>
          </cell>
          <cell r="O223" t="str">
            <v>Mr Suraj Wadhwani / ZEE ENTERTAINMENT ENTERPRISES LIMITED</v>
          </cell>
          <cell r="Q223">
            <v>1200</v>
          </cell>
          <cell r="R223">
            <v>0</v>
          </cell>
        </row>
        <row r="224">
          <cell r="C224" t="str">
            <v>DR/SUR/22-23/69000494</v>
          </cell>
          <cell r="D224" t="str">
            <v>ETIOS</v>
          </cell>
          <cell r="E224" t="str">
            <v>GJ05BX2684</v>
          </cell>
          <cell r="F224" t="str">
            <v>jittu</v>
          </cell>
          <cell r="G224">
            <v>145992</v>
          </cell>
          <cell r="H224">
            <v>146035</v>
          </cell>
          <cell r="I224">
            <v>43</v>
          </cell>
          <cell r="J224">
            <v>43</v>
          </cell>
          <cell r="K224">
            <v>2619</v>
          </cell>
          <cell r="L224" t="str">
            <v>06-Nov-2022 07:30</v>
          </cell>
          <cell r="M224" t="str">
            <v>06-Nov-2022 21:30</v>
          </cell>
          <cell r="N224">
            <v>0</v>
          </cell>
          <cell r="O224" t="str">
            <v>Aradhya Khandelwal / D E SHAW INDIA PVT LTD</v>
          </cell>
          <cell r="Q224">
            <v>0</v>
          </cell>
          <cell r="R224">
            <v>0</v>
          </cell>
        </row>
        <row r="225">
          <cell r="C225" t="str">
            <v>DR/AHD/22-23/12004792</v>
          </cell>
          <cell r="D225" t="str">
            <v>INNOVA CRYSTA</v>
          </cell>
          <cell r="E225" t="str">
            <v>GJ01FT2151</v>
          </cell>
          <cell r="F225" t="str">
            <v>Vikram Singh</v>
          </cell>
          <cell r="G225">
            <v>187372</v>
          </cell>
          <cell r="H225">
            <v>187420</v>
          </cell>
          <cell r="I225">
            <v>48</v>
          </cell>
          <cell r="J225">
            <v>48</v>
          </cell>
          <cell r="K225">
            <v>0</v>
          </cell>
          <cell r="L225" t="str">
            <v>06-Nov-2022 19:30</v>
          </cell>
          <cell r="M225" t="str">
            <v>07-Nov-2022 00:25</v>
          </cell>
          <cell r="N225">
            <v>0</v>
          </cell>
          <cell r="O225" t="str">
            <v>Neeraj Aggarwal / THE BOSTON CONSULTING GROUP (INDIA) PRIVATE LTD</v>
          </cell>
          <cell r="Q225">
            <v>1750</v>
          </cell>
          <cell r="R225">
            <v>0</v>
          </cell>
        </row>
        <row r="226">
          <cell r="C226" t="str">
            <v>DR/AHD/22-23/12004781</v>
          </cell>
          <cell r="D226" t="str">
            <v>INNOVA CRYSTA</v>
          </cell>
          <cell r="E226" t="str">
            <v>GJ01FT6566</v>
          </cell>
          <cell r="F226" t="str">
            <v>Vikas</v>
          </cell>
          <cell r="G226">
            <v>114741</v>
          </cell>
          <cell r="H226">
            <v>116329</v>
          </cell>
          <cell r="I226">
            <v>1588</v>
          </cell>
          <cell r="J226">
            <v>1588</v>
          </cell>
          <cell r="K226">
            <v>48464</v>
          </cell>
          <cell r="L226" t="str">
            <v>07-Nov-2022 03:30</v>
          </cell>
          <cell r="M226" t="str">
            <v>11-Nov-2022 20:30</v>
          </cell>
          <cell r="N226">
            <v>0</v>
          </cell>
          <cell r="O226" t="str">
            <v>Bilv  Patel / A.T. KEARNEY CONSULTING (INDIA) PRIVATE LIMITED</v>
          </cell>
          <cell r="Q226">
            <v>0</v>
          </cell>
          <cell r="R226">
            <v>0</v>
          </cell>
        </row>
        <row r="227">
          <cell r="C227" t="str">
            <v>DR/AHD/22-23/12004772</v>
          </cell>
          <cell r="D227" t="str">
            <v>NEXON</v>
          </cell>
          <cell r="E227" t="str">
            <v>GJ01HT7527</v>
          </cell>
          <cell r="F227" t="str">
            <v>Jagdish Kaka</v>
          </cell>
          <cell r="G227">
            <v>102103</v>
          </cell>
          <cell r="H227">
            <v>102851</v>
          </cell>
          <cell r="I227">
            <v>748</v>
          </cell>
          <cell r="J227">
            <v>748</v>
          </cell>
          <cell r="K227">
            <v>0</v>
          </cell>
          <cell r="L227" t="str">
            <v>07-Nov-2022 04:00</v>
          </cell>
          <cell r="M227" t="str">
            <v>08-Nov-2022 23:00</v>
          </cell>
          <cell r="N227">
            <v>620</v>
          </cell>
          <cell r="O227" t="str">
            <v>Mr. Devang Shah / TATA CAPITAL HOUSING FINANCE LTD</v>
          </cell>
          <cell r="Q227">
            <v>9176</v>
          </cell>
          <cell r="R227">
            <v>0</v>
          </cell>
        </row>
        <row r="228">
          <cell r="C228" t="str">
            <v>DR/AHD/22-23/12005357</v>
          </cell>
          <cell r="D228" t="str">
            <v>ETIOS</v>
          </cell>
          <cell r="E228" t="str">
            <v>GJCUV8201</v>
          </cell>
          <cell r="F228" t="str">
            <v>PRAVIAL</v>
          </cell>
          <cell r="G228">
            <v>79970</v>
          </cell>
          <cell r="H228">
            <v>80277</v>
          </cell>
          <cell r="I228">
            <v>307</v>
          </cell>
          <cell r="J228">
            <v>307</v>
          </cell>
          <cell r="K228">
            <v>0</v>
          </cell>
          <cell r="L228" t="str">
            <v>07-Nov-2022 07:00</v>
          </cell>
          <cell r="M228" t="str">
            <v>07-Nov-2022 20:00</v>
          </cell>
          <cell r="N228">
            <v>0</v>
          </cell>
          <cell r="O228" t="str">
            <v>Satheesh Ganesan / DAIMLER INDIA COMMERCIAL VEHICLES PRIVATE LIMITED</v>
          </cell>
          <cell r="Q228">
            <v>3884</v>
          </cell>
          <cell r="R228">
            <v>0</v>
          </cell>
        </row>
        <row r="229">
          <cell r="C229" t="str">
            <v>DR/AHD/22-23/12004793</v>
          </cell>
          <cell r="D229" t="str">
            <v>INNOVA CRYSTA</v>
          </cell>
          <cell r="E229" t="str">
            <v>GJ01FT2151</v>
          </cell>
          <cell r="F229" t="str">
            <v>Vikramsingh</v>
          </cell>
          <cell r="G229">
            <v>187420</v>
          </cell>
          <cell r="H229">
            <v>187476</v>
          </cell>
          <cell r="I229">
            <v>56</v>
          </cell>
          <cell r="J229">
            <v>56</v>
          </cell>
          <cell r="K229">
            <v>0</v>
          </cell>
          <cell r="L229" t="str">
            <v>07-Nov-2022 07:00</v>
          </cell>
          <cell r="M229" t="str">
            <v>07-Nov-2022 13:30</v>
          </cell>
          <cell r="N229">
            <v>0</v>
          </cell>
          <cell r="O229" t="str">
            <v>Neeraj Aggarwal / THE BOSTON CONSULTING GROUP (INDIA) PRIVATE LTD</v>
          </cell>
          <cell r="Q229">
            <v>1750</v>
          </cell>
          <cell r="R229">
            <v>0</v>
          </cell>
        </row>
        <row r="230">
          <cell r="C230" t="str">
            <v>DR/AHD/22-23/12004825</v>
          </cell>
          <cell r="D230" t="str">
            <v>INNOVA CRYSTA</v>
          </cell>
          <cell r="E230" t="str">
            <v>GJ01HT6181</v>
          </cell>
          <cell r="F230" t="str">
            <v>Sikander Bhai</v>
          </cell>
          <cell r="G230">
            <v>18911</v>
          </cell>
          <cell r="H230">
            <v>19068</v>
          </cell>
          <cell r="I230">
            <v>157</v>
          </cell>
          <cell r="J230">
            <v>157</v>
          </cell>
          <cell r="K230">
            <v>7177.28</v>
          </cell>
          <cell r="L230" t="str">
            <v>07-Nov-2022 08:00</v>
          </cell>
          <cell r="M230" t="str">
            <v>07-Nov-2022 19:00</v>
          </cell>
          <cell r="N230">
            <v>0</v>
          </cell>
          <cell r="O230" t="str">
            <v>Mr. Ajay Gupta / ICICI BANK LIMITED</v>
          </cell>
          <cell r="Q230">
            <v>0</v>
          </cell>
          <cell r="R230">
            <v>0</v>
          </cell>
        </row>
        <row r="231">
          <cell r="C231" t="str">
            <v>DR/AHD/22-23/12004777</v>
          </cell>
          <cell r="D231" t="str">
            <v>SWIFT DZIRE</v>
          </cell>
          <cell r="E231" t="str">
            <v>GJ01HT8402</v>
          </cell>
          <cell r="F231" t="str">
            <v>Jitendra bhai</v>
          </cell>
          <cell r="G231">
            <v>67830</v>
          </cell>
          <cell r="H231">
            <v>67965</v>
          </cell>
          <cell r="I231">
            <v>135</v>
          </cell>
          <cell r="J231">
            <v>135</v>
          </cell>
          <cell r="K231">
            <v>0</v>
          </cell>
          <cell r="L231" t="str">
            <v>07-Nov-2022 08:30</v>
          </cell>
          <cell r="M231" t="str">
            <v>07-Nov-2022 21:30</v>
          </cell>
          <cell r="N231">
            <v>0</v>
          </cell>
          <cell r="O231" t="str">
            <v>Vikas Mittal / A.T. KEARNEY CONSULTING (INDIA) PRIVATE LIMITED</v>
          </cell>
          <cell r="Q231">
            <v>3200</v>
          </cell>
          <cell r="R231">
            <v>0</v>
          </cell>
        </row>
        <row r="232">
          <cell r="C232" t="str">
            <v>DR/AHD/22-23/12004739</v>
          </cell>
          <cell r="D232" t="str">
            <v>INNOVA CRYSTA</v>
          </cell>
          <cell r="E232" t="str">
            <v>GJ01HT1633</v>
          </cell>
          <cell r="F232" t="str">
            <v>Kripalsinh</v>
          </cell>
          <cell r="G232">
            <v>109830</v>
          </cell>
          <cell r="H232">
            <v>110171</v>
          </cell>
          <cell r="I232">
            <v>341</v>
          </cell>
          <cell r="J232">
            <v>341</v>
          </cell>
          <cell r="K232">
            <v>0</v>
          </cell>
          <cell r="L232" t="str">
            <v>07-Nov-2022 08:00</v>
          </cell>
          <cell r="M232" t="str">
            <v>07-Nov-2022 20:30</v>
          </cell>
          <cell r="N232">
            <v>245</v>
          </cell>
          <cell r="O232" t="str">
            <v>Mr. Dinesh Shinde / CABOT INDIA LIMITED</v>
          </cell>
          <cell r="Q232">
            <v>4633</v>
          </cell>
          <cell r="R232">
            <v>0</v>
          </cell>
        </row>
        <row r="233">
          <cell r="C233" t="str">
            <v>DR/AHD/22-23/12004851</v>
          </cell>
          <cell r="D233" t="str">
            <v>ETIOS</v>
          </cell>
          <cell r="E233" t="str">
            <v>GH01HT1998</v>
          </cell>
          <cell r="F233" t="str">
            <v>Munnabhai</v>
          </cell>
          <cell r="G233">
            <v>116053</v>
          </cell>
          <cell r="H233">
            <v>116115</v>
          </cell>
          <cell r="I233">
            <v>62</v>
          </cell>
          <cell r="J233">
            <v>62</v>
          </cell>
          <cell r="K233">
            <v>0</v>
          </cell>
          <cell r="L233" t="str">
            <v>07-Nov-2022 09:00</v>
          </cell>
          <cell r="M233" t="str">
            <v>07-Nov-2022 13:30</v>
          </cell>
          <cell r="N233">
            <v>0</v>
          </cell>
          <cell r="O233" t="str">
            <v>Rohit Saini / BEURER INDIA PRIVATE LIMITED</v>
          </cell>
          <cell r="Q233">
            <v>1200</v>
          </cell>
          <cell r="R233">
            <v>0</v>
          </cell>
        </row>
        <row r="234">
          <cell r="C234" t="str">
            <v>DR/SUR/22-23/69000527</v>
          </cell>
          <cell r="D234" t="str">
            <v>INNOVA CRYSTA</v>
          </cell>
          <cell r="E234" t="str">
            <v>GJ01DZ2147</v>
          </cell>
          <cell r="F234" t="str">
            <v>Nikunj</v>
          </cell>
          <cell r="G234">
            <v>94155</v>
          </cell>
          <cell r="H234">
            <v>94442</v>
          </cell>
          <cell r="I234">
            <v>287</v>
          </cell>
          <cell r="J234">
            <v>287</v>
          </cell>
          <cell r="K234">
            <v>9522.7999999999993</v>
          </cell>
          <cell r="L234" t="str">
            <v>07-Nov-2022 10:30</v>
          </cell>
          <cell r="M234" t="str">
            <v>07-Nov-2022 22:30</v>
          </cell>
          <cell r="N234">
            <v>0</v>
          </cell>
          <cell r="O234" t="str">
            <v>Kriteesha Janveja / MCKINSEY &amp; COMPANY INDIA LLP</v>
          </cell>
          <cell r="Q234">
            <v>0</v>
          </cell>
          <cell r="R234">
            <v>0</v>
          </cell>
        </row>
        <row r="235">
          <cell r="C235" t="str">
            <v>DR/AHD/22-23/12004804</v>
          </cell>
          <cell r="D235" t="str">
            <v>INNOVA CRYSTA</v>
          </cell>
          <cell r="E235" t="str">
            <v>GJ01FT2151</v>
          </cell>
          <cell r="F235" t="str">
            <v>Vikram Singh</v>
          </cell>
          <cell r="G235">
            <v>187475</v>
          </cell>
          <cell r="H235">
            <v>187557</v>
          </cell>
          <cell r="I235">
            <v>82</v>
          </cell>
          <cell r="J235">
            <v>82</v>
          </cell>
          <cell r="K235">
            <v>0</v>
          </cell>
          <cell r="L235" t="str">
            <v>07-Nov-2022 18:00</v>
          </cell>
          <cell r="M235" t="str">
            <v>07-Nov-2022 21:30</v>
          </cell>
          <cell r="N235">
            <v>0</v>
          </cell>
          <cell r="O235" t="str">
            <v>Nishant Nishchal / A.T. KEARNEY CONSULTING (INDIA) PRIVATE LIMITED</v>
          </cell>
          <cell r="Q235">
            <v>1763</v>
          </cell>
          <cell r="R235">
            <v>0</v>
          </cell>
        </row>
        <row r="236">
          <cell r="C236" t="str">
            <v>DR/AHD/22-23/12004831</v>
          </cell>
          <cell r="D236" t="str">
            <v>INNOVA CRYSTA</v>
          </cell>
          <cell r="E236" t="str">
            <v>MH02FG2544</v>
          </cell>
          <cell r="F236" t="str">
            <v>Ramesh Raval</v>
          </cell>
          <cell r="G236">
            <v>83390</v>
          </cell>
          <cell r="H236">
            <v>83440</v>
          </cell>
          <cell r="I236">
            <v>50</v>
          </cell>
          <cell r="J236">
            <v>50</v>
          </cell>
          <cell r="K236">
            <v>0</v>
          </cell>
          <cell r="L236" t="str">
            <v>07-Nov-2022 19:00</v>
          </cell>
          <cell r="M236" t="str">
            <v>07-Nov-2022 20:40</v>
          </cell>
          <cell r="N236">
            <v>0</v>
          </cell>
          <cell r="O236" t="str">
            <v>MR TEJPREET CHOPRA / APM TERMINALS INDIA PRIVATE LIMITED</v>
          </cell>
          <cell r="Q236">
            <v>1030</v>
          </cell>
          <cell r="R236">
            <v>0</v>
          </cell>
        </row>
        <row r="237">
          <cell r="C237" t="str">
            <v>DR/AHD/22-23/12004871</v>
          </cell>
          <cell r="D237" t="str">
            <v>SWIFT DZIRE</v>
          </cell>
          <cell r="E237" t="str">
            <v>GJ01HT1998</v>
          </cell>
          <cell r="F237" t="str">
            <v>Munnabhai</v>
          </cell>
          <cell r="G237">
            <v>116116</v>
          </cell>
          <cell r="H237">
            <v>116185</v>
          </cell>
          <cell r="I237">
            <v>69</v>
          </cell>
          <cell r="J237">
            <v>69</v>
          </cell>
          <cell r="K237">
            <v>0</v>
          </cell>
          <cell r="L237" t="str">
            <v>08-Nov-2022 06:00</v>
          </cell>
          <cell r="M237" t="str">
            <v>08-Nov-2022 08:30</v>
          </cell>
          <cell r="N237">
            <v>0</v>
          </cell>
          <cell r="O237" t="str">
            <v>Hardik Harsora / AVEVA INFORMATION TECHNOLOGY INDIA PVT LTD</v>
          </cell>
          <cell r="Q237">
            <v>1200</v>
          </cell>
          <cell r="R237">
            <v>0</v>
          </cell>
        </row>
        <row r="238">
          <cell r="C238" t="str">
            <v>DR/AHD/22-23/12004802</v>
          </cell>
          <cell r="D238" t="str">
            <v>CITY</v>
          </cell>
          <cell r="E238" t="str">
            <v>GJ018BT1086</v>
          </cell>
          <cell r="F238" t="str">
            <v>Bheru Singh</v>
          </cell>
          <cell r="G238">
            <v>24654</v>
          </cell>
          <cell r="H238">
            <v>24797</v>
          </cell>
          <cell r="I238">
            <v>143</v>
          </cell>
          <cell r="J238">
            <v>143</v>
          </cell>
          <cell r="K238">
            <v>4380</v>
          </cell>
          <cell r="L238" t="str">
            <v>08-Nov-2022 06:30</v>
          </cell>
          <cell r="M238" t="str">
            <v>08-Nov-2022 17:45</v>
          </cell>
          <cell r="N238">
            <v>0</v>
          </cell>
          <cell r="O238" t="str">
            <v>Mr. Prakash Kalothia / CREDIT CARDS - WALK IN CLIENTS</v>
          </cell>
          <cell r="Q238">
            <v>0</v>
          </cell>
          <cell r="R238">
            <v>0</v>
          </cell>
        </row>
        <row r="239">
          <cell r="C239" t="str">
            <v>DR/AHD/22-23/12004842</v>
          </cell>
          <cell r="D239" t="str">
            <v>INNOVA CRYSTA</v>
          </cell>
          <cell r="E239" t="str">
            <v>MH02FG2603</v>
          </cell>
          <cell r="F239" t="str">
            <v>Hardik-9023993036</v>
          </cell>
          <cell r="G239">
            <v>96550</v>
          </cell>
          <cell r="H239">
            <v>96601</v>
          </cell>
          <cell r="I239">
            <v>51</v>
          </cell>
          <cell r="J239">
            <v>51</v>
          </cell>
          <cell r="K239">
            <v>0</v>
          </cell>
          <cell r="L239" t="str">
            <v>08-Nov-2022 06:45</v>
          </cell>
          <cell r="M239" t="str">
            <v>08-Nov-2022 09:30</v>
          </cell>
          <cell r="N239">
            <v>150</v>
          </cell>
          <cell r="O239" t="str">
            <v>Mr. Tim Smith / APM TERMINALS INDIA PRIVATE LIMITED</v>
          </cell>
          <cell r="Q239">
            <v>1043</v>
          </cell>
          <cell r="R239">
            <v>150</v>
          </cell>
        </row>
        <row r="240">
          <cell r="C240" t="str">
            <v>DR/AHD/22-23/12004867</v>
          </cell>
          <cell r="D240" t="str">
            <v>ETIOS</v>
          </cell>
          <cell r="E240" t="str">
            <v>GJ01HT1505</v>
          </cell>
          <cell r="F240" t="str">
            <v>Sunil Raval</v>
          </cell>
          <cell r="G240">
            <v>103850</v>
          </cell>
          <cell r="H240">
            <v>104072</v>
          </cell>
          <cell r="I240">
            <v>222</v>
          </cell>
          <cell r="J240">
            <v>222</v>
          </cell>
          <cell r="K240">
            <v>0</v>
          </cell>
          <cell r="L240" t="str">
            <v>08-Nov-2022 08:00</v>
          </cell>
          <cell r="M240" t="str">
            <v>08-Nov-2022 20:40</v>
          </cell>
          <cell r="N240">
            <v>90</v>
          </cell>
          <cell r="O240" t="str">
            <v>Mr. Vikram Mulmule / JOHN BEAN TECHNOLOGIES INDIA PRIVATE LIMITED</v>
          </cell>
          <cell r="Q240">
            <v>3200</v>
          </cell>
          <cell r="R240">
            <v>0</v>
          </cell>
        </row>
        <row r="241">
          <cell r="C241" t="str">
            <v>DR/AHD/22-23/12004806</v>
          </cell>
          <cell r="D241" t="str">
            <v>INNOVA CRYSTA</v>
          </cell>
          <cell r="E241" t="str">
            <v>GJ01FT2151</v>
          </cell>
          <cell r="F241" t="str">
            <v>Vikram Singh</v>
          </cell>
          <cell r="G241">
            <v>187595</v>
          </cell>
          <cell r="H241">
            <v>187738</v>
          </cell>
          <cell r="I241">
            <v>143</v>
          </cell>
          <cell r="J241">
            <v>143</v>
          </cell>
          <cell r="K241">
            <v>0</v>
          </cell>
          <cell r="L241" t="str">
            <v>08-Nov-2022 08:00</v>
          </cell>
          <cell r="M241" t="str">
            <v>08-Nov-2022 21:00</v>
          </cell>
          <cell r="N241">
            <v>0</v>
          </cell>
          <cell r="O241" t="str">
            <v>Nishant Nishchal / A.T. KEARNEY CONSULTING (INDIA) PRIVATE LIMITED</v>
          </cell>
          <cell r="Q241">
            <v>3450</v>
          </cell>
          <cell r="R241">
            <v>0</v>
          </cell>
        </row>
        <row r="242">
          <cell r="C242" t="str">
            <v>DR/SUR/22-23/69000522</v>
          </cell>
          <cell r="D242" t="str">
            <v>INNOVA CRYSTA</v>
          </cell>
          <cell r="E242" t="str">
            <v>MH46D843</v>
          </cell>
          <cell r="F242" t="str">
            <v>Annas</v>
          </cell>
          <cell r="G242">
            <v>142995</v>
          </cell>
          <cell r="H242">
            <v>143093</v>
          </cell>
          <cell r="I242">
            <v>98</v>
          </cell>
          <cell r="J242">
            <v>98</v>
          </cell>
          <cell r="K242">
            <v>4104</v>
          </cell>
          <cell r="L242" t="str">
            <v>08-Nov-2022 08:00</v>
          </cell>
          <cell r="M242" t="str">
            <v>08-Nov-2022 20:00</v>
          </cell>
          <cell r="N242">
            <v>0</v>
          </cell>
          <cell r="O242" t="str">
            <v>Mr. Vamesh Chovatia / TATA CAPITAL LTD.</v>
          </cell>
          <cell r="Q242">
            <v>0</v>
          </cell>
          <cell r="R242">
            <v>0</v>
          </cell>
        </row>
        <row r="243">
          <cell r="C243" t="str">
            <v>DR/AHD/22-23/12004860</v>
          </cell>
          <cell r="D243" t="str">
            <v>INNOVA</v>
          </cell>
          <cell r="E243" t="str">
            <v>MH02FG2544</v>
          </cell>
          <cell r="F243" t="str">
            <v>Ramesh Raval</v>
          </cell>
          <cell r="G243">
            <v>83440</v>
          </cell>
          <cell r="H243">
            <v>83538</v>
          </cell>
          <cell r="I243">
            <v>98</v>
          </cell>
          <cell r="J243">
            <v>98</v>
          </cell>
          <cell r="K243">
            <v>0</v>
          </cell>
          <cell r="L243" t="str">
            <v>08-Nov-2022 08:30</v>
          </cell>
          <cell r="M243" t="str">
            <v>08-Nov-2022 14:00</v>
          </cell>
          <cell r="N243">
            <v>0</v>
          </cell>
          <cell r="O243" t="str">
            <v>Mr. Jakob Friis Sorensen / APM TERMINALS INDIA PRIVATE LIMITED</v>
          </cell>
          <cell r="Q243">
            <v>1984</v>
          </cell>
          <cell r="R243">
            <v>0</v>
          </cell>
        </row>
        <row r="244">
          <cell r="C244" t="str">
            <v>DR/AHD/22-23/12004859</v>
          </cell>
          <cell r="D244" t="str">
            <v>INNOVA</v>
          </cell>
          <cell r="E244" t="str">
            <v>GJ18BV0696</v>
          </cell>
          <cell r="F244" t="str">
            <v>Kishan Singh</v>
          </cell>
          <cell r="G244">
            <v>102230</v>
          </cell>
          <cell r="H244">
            <v>102250</v>
          </cell>
          <cell r="I244">
            <v>20</v>
          </cell>
          <cell r="J244">
            <v>20</v>
          </cell>
          <cell r="K244">
            <v>2134</v>
          </cell>
          <cell r="L244" t="str">
            <v>08-Nov-2022 08:00</v>
          </cell>
          <cell r="M244" t="str">
            <v>08-Nov-2022 11:00</v>
          </cell>
          <cell r="N244">
            <v>0</v>
          </cell>
          <cell r="O244" t="str">
            <v>Mr. Manish Agnihotri / APM TERMINALS INDIA PRIVATE LIMITED</v>
          </cell>
          <cell r="Q244">
            <v>0</v>
          </cell>
          <cell r="R244">
            <v>0</v>
          </cell>
        </row>
        <row r="245">
          <cell r="C245" t="str">
            <v>DR/AHD/22-23/12004778</v>
          </cell>
          <cell r="D245" t="str">
            <v>SWIFT DZIRE</v>
          </cell>
          <cell r="E245" t="str">
            <v>GJ01HT8402</v>
          </cell>
          <cell r="F245" t="str">
            <v>Jitendra</v>
          </cell>
          <cell r="G245">
            <v>67965</v>
          </cell>
          <cell r="H245">
            <v>68109</v>
          </cell>
          <cell r="I245">
            <v>144</v>
          </cell>
          <cell r="J245">
            <v>144</v>
          </cell>
          <cell r="K245">
            <v>0</v>
          </cell>
          <cell r="L245" t="str">
            <v>08-Nov-2022 08:00</v>
          </cell>
          <cell r="M245" t="str">
            <v>08-Nov-2022 21:00</v>
          </cell>
          <cell r="N245">
            <v>0</v>
          </cell>
          <cell r="O245" t="str">
            <v>Vikas Mittal / A.T. KEARNEY CONSULTING (INDIA) PRIVATE LIMITED</v>
          </cell>
          <cell r="Q245">
            <v>3200</v>
          </cell>
          <cell r="R245">
            <v>0</v>
          </cell>
        </row>
        <row r="246">
          <cell r="C246" t="str">
            <v>DR/AHD/22-23/12004835</v>
          </cell>
          <cell r="D246" t="str">
            <v>5 SERIES</v>
          </cell>
          <cell r="E246" t="str">
            <v>GJ01HT1792</v>
          </cell>
          <cell r="F246" t="str">
            <v>Akhtar Nagori</v>
          </cell>
          <cell r="G246">
            <v>106059</v>
          </cell>
          <cell r="H246">
            <v>106115</v>
          </cell>
          <cell r="I246">
            <v>56</v>
          </cell>
          <cell r="J246">
            <v>56</v>
          </cell>
          <cell r="K246">
            <v>0</v>
          </cell>
          <cell r="L246" t="str">
            <v>08-Nov-2022 14:00</v>
          </cell>
          <cell r="M246" t="str">
            <v>08-Nov-2022 17:30</v>
          </cell>
          <cell r="N246">
            <v>0</v>
          </cell>
          <cell r="O246" t="str">
            <v>Ms. MONICA WIDHANI / APM TERMINALS INDIA PRIVATE LIMITED</v>
          </cell>
          <cell r="Q246">
            <v>842</v>
          </cell>
          <cell r="R246">
            <v>0</v>
          </cell>
        </row>
        <row r="247">
          <cell r="C247" t="str">
            <v>DR/AHD/22-23/12004848</v>
          </cell>
          <cell r="D247" t="str">
            <v>INNOVA CRYSTA</v>
          </cell>
          <cell r="E247" t="str">
            <v>GJ01HT1633</v>
          </cell>
          <cell r="F247" t="str">
            <v>Kripal Sinh</v>
          </cell>
          <cell r="G247">
            <v>110171</v>
          </cell>
          <cell r="H247">
            <v>110230</v>
          </cell>
          <cell r="I247">
            <v>59</v>
          </cell>
          <cell r="J247">
            <v>59</v>
          </cell>
          <cell r="K247">
            <v>0</v>
          </cell>
          <cell r="L247" t="str">
            <v>08-Nov-2022 16:00</v>
          </cell>
          <cell r="M247" t="str">
            <v>08-Nov-2022 19:00</v>
          </cell>
          <cell r="N247">
            <v>150</v>
          </cell>
          <cell r="O247" t="str">
            <v>Mr. Julian Bevis / APM TERMINALS INDIA PRIVATE LIMITED</v>
          </cell>
          <cell r="Q247">
            <v>1147</v>
          </cell>
          <cell r="R247">
            <v>150</v>
          </cell>
        </row>
        <row r="248">
          <cell r="C248" t="str">
            <v>DR/AHD/22-23/12004837</v>
          </cell>
          <cell r="D248" t="str">
            <v>SWIFT DZIRE</v>
          </cell>
          <cell r="E248" t="str">
            <v>GJ01HT1998</v>
          </cell>
          <cell r="F248" t="str">
            <v>Munnabhai</v>
          </cell>
          <cell r="G248">
            <v>116185</v>
          </cell>
          <cell r="H248">
            <v>116233</v>
          </cell>
          <cell r="I248">
            <v>48</v>
          </cell>
          <cell r="J248">
            <v>48</v>
          </cell>
          <cell r="K248">
            <v>0</v>
          </cell>
          <cell r="L248" t="str">
            <v>08-Nov-2022 15:30</v>
          </cell>
          <cell r="M248" t="str">
            <v>08-Nov-2022 18:30</v>
          </cell>
          <cell r="N248">
            <v>150</v>
          </cell>
          <cell r="O248" t="str">
            <v>Mr. Rene Piil Pedersen / APM TERMINALS INDIA PRIVATE LIMITED</v>
          </cell>
          <cell r="Q248">
            <v>746</v>
          </cell>
          <cell r="R248">
            <v>150</v>
          </cell>
        </row>
        <row r="249">
          <cell r="C249" t="str">
            <v>DR/AHD/22-23/12004869</v>
          </cell>
          <cell r="D249" t="str">
            <v>INNOVA CRYSTA</v>
          </cell>
          <cell r="E249" t="str">
            <v>MH02FG2603</v>
          </cell>
          <cell r="F249" t="str">
            <v>Hardik-9023993036</v>
          </cell>
          <cell r="G249">
            <v>96601</v>
          </cell>
          <cell r="H249">
            <v>96650</v>
          </cell>
          <cell r="I249">
            <v>49</v>
          </cell>
          <cell r="J249">
            <v>49</v>
          </cell>
          <cell r="K249">
            <v>0</v>
          </cell>
          <cell r="L249" t="str">
            <v>08-Nov-2022 15:55</v>
          </cell>
          <cell r="M249" t="str">
            <v>08-Nov-2022 18:30</v>
          </cell>
          <cell r="N249">
            <v>150</v>
          </cell>
          <cell r="O249" t="str">
            <v>Mr. Soren Brandt / APM TERMINALS INDIA PRIVATE LIMITED</v>
          </cell>
          <cell r="Q249">
            <v>1017</v>
          </cell>
          <cell r="R249">
            <v>150</v>
          </cell>
        </row>
        <row r="250">
          <cell r="C250" t="str">
            <v>DR/AHD/22-23/12004852</v>
          </cell>
          <cell r="D250" t="str">
            <v>INNOVA CRYSTA</v>
          </cell>
          <cell r="E250" t="str">
            <v>GJ18BV0696</v>
          </cell>
          <cell r="F250" t="str">
            <v>Kishan Singh</v>
          </cell>
          <cell r="G250">
            <v>102250</v>
          </cell>
          <cell r="H250">
            <v>102290</v>
          </cell>
          <cell r="I250">
            <v>40</v>
          </cell>
          <cell r="J250">
            <v>40</v>
          </cell>
          <cell r="K250">
            <v>2134</v>
          </cell>
          <cell r="L250" t="str">
            <v>08-Nov-2022 15:30</v>
          </cell>
          <cell r="M250" t="str">
            <v>08-Nov-2022 19:00</v>
          </cell>
          <cell r="N250">
            <v>90</v>
          </cell>
          <cell r="O250" t="str">
            <v>Mr. Pradeep Mallick / APM TERMINALS INDIA PRIVATE LIMITED</v>
          </cell>
          <cell r="Q250">
            <v>0</v>
          </cell>
          <cell r="R250">
            <v>0</v>
          </cell>
        </row>
        <row r="251">
          <cell r="C251" t="str">
            <v>DR/AHD/22-23/12004875</v>
          </cell>
          <cell r="D251" t="str">
            <v>SWIFT DZIRE</v>
          </cell>
          <cell r="E251" t="str">
            <v>GJ01HT8201</v>
          </cell>
          <cell r="F251" t="str">
            <v>Pravin Sinh</v>
          </cell>
          <cell r="G251">
            <v>80277</v>
          </cell>
          <cell r="H251">
            <v>80348</v>
          </cell>
          <cell r="I251">
            <v>71</v>
          </cell>
          <cell r="J251">
            <v>71</v>
          </cell>
          <cell r="K251">
            <v>0</v>
          </cell>
          <cell r="L251" t="str">
            <v>08-Nov-2022 17:30</v>
          </cell>
          <cell r="M251" t="str">
            <v>08-Nov-2022 20:00</v>
          </cell>
          <cell r="N251">
            <v>0</v>
          </cell>
          <cell r="O251" t="str">
            <v>Ms. Devika Nayak / AZB AND PARTNERS</v>
          </cell>
          <cell r="Q251">
            <v>1200</v>
          </cell>
          <cell r="R251">
            <v>0</v>
          </cell>
        </row>
        <row r="252">
          <cell r="C252" t="str">
            <v>DR/AHD/22-23/12004812</v>
          </cell>
          <cell r="D252" t="str">
            <v>INNOVA CRYSTA</v>
          </cell>
          <cell r="E252" t="str">
            <v>MH02FG2544</v>
          </cell>
          <cell r="F252" t="str">
            <v>Ramesh Raval</v>
          </cell>
          <cell r="G252">
            <v>83538</v>
          </cell>
          <cell r="H252">
            <v>83597</v>
          </cell>
          <cell r="I252">
            <v>59</v>
          </cell>
          <cell r="J252">
            <v>59</v>
          </cell>
          <cell r="K252">
            <v>0</v>
          </cell>
          <cell r="L252" t="str">
            <v>08-Nov-2022 18:00</v>
          </cell>
          <cell r="M252" t="str">
            <v>08-Nov-2022 20:00</v>
          </cell>
          <cell r="N252">
            <v>0</v>
          </cell>
          <cell r="O252" t="str">
            <v>VISHY CHEBROL / INVASCENT ADVISORY SERICES INDIA LLP</v>
          </cell>
          <cell r="Q252">
            <v>1147</v>
          </cell>
          <cell r="R252">
            <v>0</v>
          </cell>
        </row>
        <row r="253">
          <cell r="C253" t="str">
            <v>DR/AHD/22-23/12004855</v>
          </cell>
          <cell r="D253" t="str">
            <v>ETIOS</v>
          </cell>
          <cell r="E253" t="str">
            <v>GJ01HT1633</v>
          </cell>
          <cell r="F253" t="str">
            <v>Kripal Sinh</v>
          </cell>
          <cell r="G253">
            <v>110230</v>
          </cell>
          <cell r="H253">
            <v>110295</v>
          </cell>
          <cell r="I253">
            <v>65</v>
          </cell>
          <cell r="J253">
            <v>65</v>
          </cell>
          <cell r="K253">
            <v>0</v>
          </cell>
          <cell r="L253" t="str">
            <v>08-Nov-2022 19:00</v>
          </cell>
          <cell r="M253" t="str">
            <v>08-Nov-2022 22:00</v>
          </cell>
          <cell r="N253">
            <v>0</v>
          </cell>
          <cell r="O253" t="str">
            <v>SUMIT GUPTA / INVASCENT ADVISORY SERICES INDIA LLP</v>
          </cell>
          <cell r="Q253">
            <v>1750</v>
          </cell>
          <cell r="R253">
            <v>0</v>
          </cell>
        </row>
        <row r="254">
          <cell r="C254" t="str">
            <v>DR/AHD/22-23/12004884</v>
          </cell>
          <cell r="D254" t="str">
            <v>SWIFT DZIRE</v>
          </cell>
          <cell r="E254" t="str">
            <v>GJ01HT8201</v>
          </cell>
          <cell r="F254" t="str">
            <v>Pravin Sinh</v>
          </cell>
          <cell r="G254">
            <v>80348</v>
          </cell>
          <cell r="H254">
            <v>80383</v>
          </cell>
          <cell r="I254">
            <v>35</v>
          </cell>
          <cell r="J254">
            <v>35</v>
          </cell>
          <cell r="K254">
            <v>0</v>
          </cell>
          <cell r="L254" t="str">
            <v>08-Nov-2022 21:30</v>
          </cell>
          <cell r="M254" t="str">
            <v>09-Nov-2022 00:30</v>
          </cell>
          <cell r="N254">
            <v>90</v>
          </cell>
          <cell r="O254" t="str">
            <v>Cois Gabriele / DANIELI INDIA LIMITED</v>
          </cell>
          <cell r="Q254">
            <v>650</v>
          </cell>
          <cell r="R254">
            <v>90</v>
          </cell>
        </row>
        <row r="255">
          <cell r="C255" t="str">
            <v>DR/AHD/22-23/12004900</v>
          </cell>
          <cell r="D255" t="str">
            <v>ETIOS</v>
          </cell>
          <cell r="E255" t="str">
            <v>GJ01DZ1362</v>
          </cell>
          <cell r="F255" t="str">
            <v>Jaswant singh</v>
          </cell>
          <cell r="G255">
            <v>261432</v>
          </cell>
          <cell r="H255">
            <v>261486</v>
          </cell>
          <cell r="I255">
            <v>54</v>
          </cell>
          <cell r="J255">
            <v>54</v>
          </cell>
          <cell r="K255">
            <v>1513</v>
          </cell>
          <cell r="L255" t="str">
            <v>08-Nov-2022 23:00</v>
          </cell>
          <cell r="M255" t="str">
            <v>09-Nov-2022 01:45</v>
          </cell>
          <cell r="N255">
            <v>0</v>
          </cell>
          <cell r="O255" t="str">
            <v>Mr. Suryanaryana Gude / TOSHIBA TRANSMISSION &amp; DISTRIBUTION SYSTEMS (INDIA) PVT LTD</v>
          </cell>
          <cell r="Q255">
            <v>0</v>
          </cell>
          <cell r="R255">
            <v>0</v>
          </cell>
        </row>
        <row r="256">
          <cell r="C256" t="str">
            <v>DR/AHD/22-23/12004876</v>
          </cell>
          <cell r="D256" t="str">
            <v>SWIFT DZIRE</v>
          </cell>
          <cell r="E256" t="str">
            <v>GJ18AZ1734</v>
          </cell>
          <cell r="F256" t="str">
            <v>Alpesh bha</v>
          </cell>
          <cell r="G256">
            <v>236000</v>
          </cell>
          <cell r="H256">
            <v>236163</v>
          </cell>
          <cell r="I256">
            <v>163</v>
          </cell>
          <cell r="J256">
            <v>163</v>
          </cell>
          <cell r="K256">
            <v>4906.0600000000004</v>
          </cell>
          <cell r="L256" t="str">
            <v>09-Nov-2022 07:00</v>
          </cell>
          <cell r="M256" t="str">
            <v>09-Nov-2022 22:00</v>
          </cell>
          <cell r="N256">
            <v>0</v>
          </cell>
          <cell r="O256" t="str">
            <v>Ms. Devika Nayak / AZB AND PARTNERS</v>
          </cell>
          <cell r="Q256">
            <v>0</v>
          </cell>
          <cell r="R256">
            <v>0</v>
          </cell>
        </row>
        <row r="257">
          <cell r="C257" t="str">
            <v>DR/AHD/22-23/12004882</v>
          </cell>
          <cell r="D257" t="str">
            <v>INNOVA</v>
          </cell>
          <cell r="E257" t="str">
            <v>GJ01FT2151</v>
          </cell>
          <cell r="F257" t="str">
            <v>Vikram Singh</v>
          </cell>
          <cell r="G257">
            <v>187738</v>
          </cell>
          <cell r="H257">
            <v>187750</v>
          </cell>
          <cell r="I257">
            <v>12</v>
          </cell>
          <cell r="J257">
            <v>12</v>
          </cell>
          <cell r="K257">
            <v>0</v>
          </cell>
          <cell r="L257" t="str">
            <v>09-Nov-2022 06:50</v>
          </cell>
          <cell r="M257" t="str">
            <v>09-Nov-2022 16:45</v>
          </cell>
          <cell r="N257">
            <v>0</v>
          </cell>
          <cell r="O257" t="str">
            <v>MR TEJPREET CHOPRA / APM TERMINALS INDIA PRIVATE LIMITED</v>
          </cell>
          <cell r="Q257">
            <v>1980</v>
          </cell>
          <cell r="R257">
            <v>0</v>
          </cell>
        </row>
        <row r="258">
          <cell r="C258" t="str">
            <v>DR/AHD/22-23/12004856</v>
          </cell>
          <cell r="D258" t="str">
            <v>ETIOS</v>
          </cell>
          <cell r="E258" t="str">
            <v>GJ01HT1998</v>
          </cell>
          <cell r="F258" t="str">
            <v>Munnabhai</v>
          </cell>
          <cell r="G258">
            <v>116234</v>
          </cell>
          <cell r="H258">
            <v>116317</v>
          </cell>
          <cell r="I258">
            <v>83</v>
          </cell>
          <cell r="J258">
            <v>83</v>
          </cell>
          <cell r="K258">
            <v>0</v>
          </cell>
          <cell r="L258" t="str">
            <v>09-Nov-2022 07:00</v>
          </cell>
          <cell r="M258" t="str">
            <v>09-Nov-2022 18:00</v>
          </cell>
          <cell r="N258">
            <v>0</v>
          </cell>
          <cell r="O258" t="str">
            <v>Priyanka Sawant / INVASCENT ADVISORY SERICES INDIA LLP</v>
          </cell>
          <cell r="Q258">
            <v>1536</v>
          </cell>
          <cell r="R258">
            <v>0</v>
          </cell>
        </row>
        <row r="259">
          <cell r="C259" t="str">
            <v>DR/AHD/22-23/12004813</v>
          </cell>
          <cell r="D259" t="str">
            <v>INNOVA CRYSTA</v>
          </cell>
          <cell r="E259" t="str">
            <v>MH02FG2544</v>
          </cell>
          <cell r="F259" t="str">
            <v>Ramesh Raval</v>
          </cell>
          <cell r="G259">
            <v>83597</v>
          </cell>
          <cell r="H259">
            <v>83683</v>
          </cell>
          <cell r="I259">
            <v>86</v>
          </cell>
          <cell r="J259">
            <v>86</v>
          </cell>
          <cell r="K259">
            <v>0</v>
          </cell>
          <cell r="L259" t="str">
            <v>09-Nov-2022 08:00</v>
          </cell>
          <cell r="M259" t="str">
            <v>09-Nov-2022 23:00</v>
          </cell>
          <cell r="N259">
            <v>0</v>
          </cell>
          <cell r="O259" t="str">
            <v>VISHY CHEBROL / INVASCENT ADVISORY SERICES INDIA LLP</v>
          </cell>
          <cell r="Q259">
            <v>3450</v>
          </cell>
          <cell r="R259">
            <v>0</v>
          </cell>
        </row>
        <row r="260">
          <cell r="C260" t="str">
            <v>DR/AHD/22-23/12004885</v>
          </cell>
          <cell r="D260" t="str">
            <v>SWIFT DZIRE</v>
          </cell>
          <cell r="E260" t="str">
            <v>GJ01FT0573</v>
          </cell>
          <cell r="F260" t="str">
            <v>Mahendra</v>
          </cell>
          <cell r="G260">
            <v>126021</v>
          </cell>
          <cell r="H260">
            <v>126120</v>
          </cell>
          <cell r="I260">
            <v>99</v>
          </cell>
          <cell r="J260">
            <v>99</v>
          </cell>
          <cell r="K260">
            <v>2780.99</v>
          </cell>
          <cell r="L260" t="str">
            <v>09-Nov-2022 07:00</v>
          </cell>
          <cell r="M260" t="str">
            <v>09-Nov-2022 18:00</v>
          </cell>
          <cell r="N260">
            <v>0</v>
          </cell>
          <cell r="O260" t="str">
            <v>Cois Gabriele / DANIELI INDIA LIMITED</v>
          </cell>
          <cell r="Q260">
            <v>0</v>
          </cell>
          <cell r="R260">
            <v>0</v>
          </cell>
        </row>
        <row r="261">
          <cell r="C261" t="str">
            <v>DR/AHD/22-23/12004767</v>
          </cell>
          <cell r="D261" t="str">
            <v>SWIFT DZIRE</v>
          </cell>
          <cell r="E261" t="str">
            <v>GJ01DZ5030</v>
          </cell>
          <cell r="F261" t="str">
            <v>Dipak</v>
          </cell>
          <cell r="G261">
            <v>327080</v>
          </cell>
          <cell r="H261">
            <v>327399</v>
          </cell>
          <cell r="I261">
            <v>319</v>
          </cell>
          <cell r="J261">
            <v>319</v>
          </cell>
          <cell r="K261">
            <v>5974.4</v>
          </cell>
          <cell r="L261" t="str">
            <v>09-Nov-2022 07:30</v>
          </cell>
          <cell r="M261" t="str">
            <v>09-Nov-2022 20:30</v>
          </cell>
          <cell r="N261">
            <v>240</v>
          </cell>
          <cell r="O261" t="str">
            <v>Vishal Sirja / OMRON HEALTHCARE INDIA PRIVATE LIMITED</v>
          </cell>
          <cell r="Q261">
            <v>0</v>
          </cell>
          <cell r="R261">
            <v>0</v>
          </cell>
        </row>
        <row r="262">
          <cell r="C262" t="str">
            <v>DR/AHD/22-23/12004898</v>
          </cell>
          <cell r="D262" t="str">
            <v>ETIOS</v>
          </cell>
          <cell r="E262" t="str">
            <v>GJ01HT1792</v>
          </cell>
          <cell r="F262" t="str">
            <v>Akthar Bhai</v>
          </cell>
          <cell r="G262">
            <v>106115</v>
          </cell>
          <cell r="H262">
            <v>106179</v>
          </cell>
          <cell r="I262">
            <v>64</v>
          </cell>
          <cell r="J262">
            <v>64</v>
          </cell>
          <cell r="K262">
            <v>0</v>
          </cell>
          <cell r="L262" t="str">
            <v>09-Nov-2022 07:15</v>
          </cell>
          <cell r="M262" t="str">
            <v>09-Nov-2022 09:00</v>
          </cell>
          <cell r="N262">
            <v>0</v>
          </cell>
          <cell r="O262" t="str">
            <v>Rajarshi Mahanta / A.T. KEARNEY CONSULTING (INDIA) PRIVATE LIMITED</v>
          </cell>
          <cell r="Q262">
            <v>1200</v>
          </cell>
          <cell r="R262">
            <v>0</v>
          </cell>
        </row>
        <row r="263">
          <cell r="C263" t="str">
            <v>DR/AHD/22-23/12004915</v>
          </cell>
          <cell r="D263" t="str">
            <v>SWIFT DZIRE</v>
          </cell>
          <cell r="E263" t="str">
            <v>GJ01HT8201</v>
          </cell>
          <cell r="F263" t="str">
            <v>Pravin</v>
          </cell>
          <cell r="G263">
            <v>80383</v>
          </cell>
          <cell r="H263">
            <v>80442</v>
          </cell>
          <cell r="I263">
            <v>59</v>
          </cell>
          <cell r="J263">
            <v>59</v>
          </cell>
          <cell r="K263">
            <v>0</v>
          </cell>
          <cell r="L263" t="str">
            <v>09-Nov-2022 08:30</v>
          </cell>
          <cell r="M263" t="str">
            <v>09-Nov-2022 23:30</v>
          </cell>
          <cell r="N263">
            <v>90</v>
          </cell>
          <cell r="O263" t="str">
            <v>Hardik Dubal / A.T. KEARNEY CONSULTING (INDIA) PRIVATE LIMITED</v>
          </cell>
          <cell r="Q263">
            <v>878</v>
          </cell>
          <cell r="R263">
            <v>90</v>
          </cell>
        </row>
        <row r="264">
          <cell r="C264" t="str">
            <v>DR/AHD/22-23/12004846</v>
          </cell>
          <cell r="D264" t="str">
            <v>INNOVA CRYSTA</v>
          </cell>
          <cell r="E264" t="str">
            <v>GJ01JT3880</v>
          </cell>
          <cell r="F264" t="str">
            <v>Anandbhai</v>
          </cell>
          <cell r="G264">
            <v>56527</v>
          </cell>
          <cell r="H264">
            <v>56686</v>
          </cell>
          <cell r="I264">
            <v>159</v>
          </cell>
          <cell r="J264">
            <v>159</v>
          </cell>
          <cell r="K264">
            <v>7419.6</v>
          </cell>
          <cell r="L264" t="str">
            <v>09-Nov-2022 07:00</v>
          </cell>
          <cell r="M264" t="str">
            <v>09-Nov-2022 20:30</v>
          </cell>
          <cell r="N264">
            <v>0</v>
          </cell>
          <cell r="O264" t="str">
            <v>Ms. Pooja Malik / HORIZON INDUSTRIAL PARKS PRIVATE LIMITED</v>
          </cell>
          <cell r="Q264">
            <v>0</v>
          </cell>
          <cell r="R264">
            <v>0</v>
          </cell>
        </row>
        <row r="265">
          <cell r="C265" t="str">
            <v>DR/SUR/22-23/69000528</v>
          </cell>
          <cell r="D265" t="str">
            <v>INNOVA CRYSTA</v>
          </cell>
          <cell r="E265" t="str">
            <v>MH46D0847</v>
          </cell>
          <cell r="F265" t="str">
            <v>Ravindra</v>
          </cell>
          <cell r="G265">
            <v>195840</v>
          </cell>
          <cell r="H265">
            <v>196457</v>
          </cell>
          <cell r="I265">
            <v>617</v>
          </cell>
          <cell r="J265">
            <v>617</v>
          </cell>
          <cell r="K265">
            <v>21845.25</v>
          </cell>
          <cell r="L265" t="str">
            <v>09-Nov-2022 08:30</v>
          </cell>
          <cell r="M265" t="str">
            <v>10-Nov-2022 08:30</v>
          </cell>
          <cell r="N265">
            <v>0</v>
          </cell>
          <cell r="O265" t="str">
            <v>Ms. Rajashree Nambiar / ACCRETIVE CLEANTECH FINANCE PRIVATE LIMITED</v>
          </cell>
          <cell r="Q265">
            <v>0</v>
          </cell>
          <cell r="R265">
            <v>0</v>
          </cell>
        </row>
        <row r="266">
          <cell r="C266" t="str">
            <v>DR/AHD/22-23/12004880</v>
          </cell>
          <cell r="D266" t="str">
            <v>SWIFT DZIRE</v>
          </cell>
          <cell r="E266" t="str">
            <v>GJ01DZ1511</v>
          </cell>
          <cell r="F266" t="str">
            <v>Durjansingh</v>
          </cell>
          <cell r="G266">
            <v>178700</v>
          </cell>
          <cell r="H266">
            <v>178848</v>
          </cell>
          <cell r="I266">
            <v>148</v>
          </cell>
          <cell r="J266">
            <v>148</v>
          </cell>
          <cell r="K266">
            <v>4414.5</v>
          </cell>
          <cell r="L266" t="str">
            <v>09-Nov-2022 08:00</v>
          </cell>
          <cell r="M266" t="str">
            <v>09-Nov-2022 21:00</v>
          </cell>
          <cell r="N266">
            <v>90</v>
          </cell>
          <cell r="O266" t="str">
            <v>Vinod Thomas / MATHWORKS INDIA PRIVATE LIMITED</v>
          </cell>
          <cell r="Q266">
            <v>0</v>
          </cell>
          <cell r="R266">
            <v>0</v>
          </cell>
        </row>
        <row r="267">
          <cell r="C267" t="str">
            <v>DR/AHD/22-23/12004891</v>
          </cell>
          <cell r="D267" t="str">
            <v>SWIFT DZIRE</v>
          </cell>
          <cell r="E267" t="str">
            <v>GJ01FT1971</v>
          </cell>
          <cell r="F267" t="str">
            <v>Candrapal</v>
          </cell>
          <cell r="G267">
            <v>154190</v>
          </cell>
          <cell r="H267">
            <v>154321</v>
          </cell>
          <cell r="I267">
            <v>131</v>
          </cell>
          <cell r="J267">
            <v>131</v>
          </cell>
          <cell r="K267">
            <v>3419.4</v>
          </cell>
          <cell r="L267" t="str">
            <v>09-Nov-2022 08:00</v>
          </cell>
          <cell r="M267" t="str">
            <v>09-Nov-2022 21:00</v>
          </cell>
          <cell r="N267">
            <v>150</v>
          </cell>
          <cell r="O267" t="str">
            <v>Ms Ajita Shashidhar / BUSINESS MEDIA PVT LTD</v>
          </cell>
          <cell r="Q267">
            <v>0</v>
          </cell>
          <cell r="R267">
            <v>0</v>
          </cell>
        </row>
        <row r="268">
          <cell r="C268" t="str">
            <v>DR/AHD/22-23/12004779</v>
          </cell>
          <cell r="D268" t="str">
            <v>SWIFT DZIRE</v>
          </cell>
          <cell r="E268" t="str">
            <v>GJ01HT8402</v>
          </cell>
          <cell r="F268" t="str">
            <v>Jitendra</v>
          </cell>
          <cell r="G268">
            <v>68109</v>
          </cell>
          <cell r="H268">
            <v>68260</v>
          </cell>
          <cell r="I268">
            <v>151</v>
          </cell>
          <cell r="J268">
            <v>151</v>
          </cell>
          <cell r="K268">
            <v>0</v>
          </cell>
          <cell r="L268" t="str">
            <v>09-Nov-2022 08:00</v>
          </cell>
          <cell r="M268" t="str">
            <v>09-Nov-2022 19:00</v>
          </cell>
          <cell r="N268">
            <v>0</v>
          </cell>
          <cell r="O268" t="str">
            <v>Vikas Mittal / A.T. KEARNEY CONSULTING (INDIA) PRIVATE LIMITED</v>
          </cell>
          <cell r="Q268">
            <v>3200</v>
          </cell>
          <cell r="R268">
            <v>0</v>
          </cell>
        </row>
        <row r="269">
          <cell r="C269" t="str">
            <v>DR/AHD/22-23/12004901</v>
          </cell>
          <cell r="D269" t="str">
            <v>ETIOS</v>
          </cell>
          <cell r="E269" t="str">
            <v>GJ18BT8686</v>
          </cell>
          <cell r="F269" t="str">
            <v>Jaimin Bhai</v>
          </cell>
          <cell r="G269">
            <v>69358</v>
          </cell>
          <cell r="H269">
            <v>69620</v>
          </cell>
          <cell r="I269">
            <v>262</v>
          </cell>
          <cell r="J269">
            <v>262</v>
          </cell>
          <cell r="K269">
            <v>5482.5</v>
          </cell>
          <cell r="L269" t="str">
            <v>09-Nov-2022 08:30</v>
          </cell>
          <cell r="M269" t="str">
            <v>09-Nov-2022 23:00</v>
          </cell>
          <cell r="N269">
            <v>0</v>
          </cell>
          <cell r="O269" t="str">
            <v>Mr. Suryanaryana Gude / TOSHIBA TRANSMISSION &amp; DISTRIBUTION SYSTEMS (INDIA) PVT LTD</v>
          </cell>
          <cell r="Q269">
            <v>0</v>
          </cell>
          <cell r="R269">
            <v>0</v>
          </cell>
        </row>
        <row r="270">
          <cell r="C270" t="str">
            <v>DR/SUR/22-23/69000529</v>
          </cell>
          <cell r="D270" t="str">
            <v>INNOVA CRYSTA</v>
          </cell>
          <cell r="E270" t="str">
            <v>MH46D843</v>
          </cell>
          <cell r="F270" t="str">
            <v>unni</v>
          </cell>
          <cell r="G270">
            <v>95298</v>
          </cell>
          <cell r="H270">
            <v>95887</v>
          </cell>
          <cell r="I270">
            <v>589</v>
          </cell>
          <cell r="J270">
            <v>589</v>
          </cell>
          <cell r="K270">
            <v>24010</v>
          </cell>
          <cell r="L270" t="str">
            <v>09-Nov-2022 12:00</v>
          </cell>
          <cell r="M270" t="str">
            <v>09-Nov-2022 22:00</v>
          </cell>
          <cell r="N270">
            <v>0</v>
          </cell>
          <cell r="O270" t="str">
            <v>Vikas Chetri / SYNGENTA SERVICES PVT LTD</v>
          </cell>
          <cell r="Q270">
            <v>0</v>
          </cell>
          <cell r="R270">
            <v>0</v>
          </cell>
        </row>
        <row r="271">
          <cell r="C271" t="str">
            <v>DR/AHD/22-23/12004853</v>
          </cell>
          <cell r="D271" t="str">
            <v>INNOVA CRYSTA</v>
          </cell>
          <cell r="E271" t="str">
            <v>GJ01HT1633</v>
          </cell>
          <cell r="F271" t="str">
            <v>Kripal Sinh</v>
          </cell>
          <cell r="G271">
            <v>110295</v>
          </cell>
          <cell r="H271">
            <v>110380</v>
          </cell>
          <cell r="I271">
            <v>85</v>
          </cell>
          <cell r="J271">
            <v>85</v>
          </cell>
          <cell r="K271">
            <v>0</v>
          </cell>
          <cell r="L271" t="str">
            <v>09-Nov-2022 13:00</v>
          </cell>
          <cell r="M271" t="str">
            <v>09-Nov-2022 16:30</v>
          </cell>
          <cell r="N271">
            <v>0</v>
          </cell>
          <cell r="O271" t="str">
            <v>Mr. Pradeep Mallick / APM TERMINALS INDIA PRIVATE LIMITED</v>
          </cell>
          <cell r="Q271">
            <v>1815</v>
          </cell>
          <cell r="R271">
            <v>0</v>
          </cell>
        </row>
        <row r="272">
          <cell r="C272" t="str">
            <v>DR/AHD/22-23/12004905</v>
          </cell>
          <cell r="D272" t="str">
            <v>AMEO</v>
          </cell>
          <cell r="E272" t="str">
            <v>GJ01HT8201</v>
          </cell>
          <cell r="F272" t="str">
            <v>Pravin Sinh</v>
          </cell>
          <cell r="G272">
            <v>80440</v>
          </cell>
          <cell r="H272">
            <v>80527</v>
          </cell>
          <cell r="I272">
            <v>87</v>
          </cell>
          <cell r="J272">
            <v>87</v>
          </cell>
          <cell r="K272">
            <v>0</v>
          </cell>
          <cell r="L272" t="str">
            <v>09-Nov-2022 14:30</v>
          </cell>
          <cell r="M272" t="str">
            <v>09-Nov-2022 17:30</v>
          </cell>
          <cell r="N272">
            <v>90</v>
          </cell>
          <cell r="O272" t="str">
            <v>Amrita Sadarangani / UNIVERSITY OF EDINBURGH-INDIA LIAISON OFFICE</v>
          </cell>
          <cell r="Q272">
            <v>1284</v>
          </cell>
          <cell r="R272">
            <v>90</v>
          </cell>
        </row>
        <row r="273">
          <cell r="C273" t="str">
            <v>DR/SUR/22-23/69000531</v>
          </cell>
          <cell r="D273" t="str">
            <v>ETIOS</v>
          </cell>
          <cell r="E273" t="str">
            <v>GJ05BX2684</v>
          </cell>
          <cell r="F273" t="str">
            <v>Ravindra</v>
          </cell>
          <cell r="G273">
            <v>146035</v>
          </cell>
          <cell r="H273">
            <v>146077</v>
          </cell>
          <cell r="I273">
            <v>42</v>
          </cell>
          <cell r="J273">
            <v>42</v>
          </cell>
          <cell r="K273">
            <v>1198.92</v>
          </cell>
          <cell r="L273" t="str">
            <v>09-Nov-2022 03:00</v>
          </cell>
          <cell r="M273" t="str">
            <v>09-Nov-2022 05:00</v>
          </cell>
          <cell r="N273">
            <v>0</v>
          </cell>
          <cell r="O273" t="str">
            <v>Mr. Bhaskar Jalwadi &amp; Mr. Sarath  Sundararaj / DANIELI INDIA LIMITED</v>
          </cell>
          <cell r="Q273">
            <v>0</v>
          </cell>
          <cell r="R273">
            <v>0</v>
          </cell>
        </row>
        <row r="274">
          <cell r="C274" t="str">
            <v>DR/AHD/22-23/12004920</v>
          </cell>
          <cell r="D274" t="str">
            <v>INNOVA CRYSTA</v>
          </cell>
          <cell r="E274" t="str">
            <v>GJ01FT2151</v>
          </cell>
          <cell r="F274" t="str">
            <v>Vikram Singh</v>
          </cell>
          <cell r="G274">
            <v>187790</v>
          </cell>
          <cell r="H274">
            <v>187845</v>
          </cell>
          <cell r="I274">
            <v>55</v>
          </cell>
          <cell r="J274">
            <v>26</v>
          </cell>
          <cell r="K274">
            <v>0</v>
          </cell>
          <cell r="L274" t="str">
            <v>09-Nov-2022 22:45</v>
          </cell>
          <cell r="M274" t="str">
            <v>10-Nov-2022 00:35</v>
          </cell>
          <cell r="N274">
            <v>90</v>
          </cell>
          <cell r="O274" t="str">
            <v>Ankur Bhajanka vip / MCKINSEY &amp; COMPANY INDIA LLP</v>
          </cell>
          <cell r="Q274">
            <v>1095</v>
          </cell>
          <cell r="R274">
            <v>90</v>
          </cell>
        </row>
        <row r="275">
          <cell r="C275" t="str">
            <v>DR/AHD/22-23/12004919</v>
          </cell>
          <cell r="D275" t="str">
            <v>SWIFT DZIRE</v>
          </cell>
          <cell r="E275" t="str">
            <v>GJ01HT1792</v>
          </cell>
          <cell r="F275" t="str">
            <v>Akhtar Nagori</v>
          </cell>
          <cell r="G275">
            <v>106179</v>
          </cell>
          <cell r="H275">
            <v>106240</v>
          </cell>
          <cell r="I275">
            <v>61</v>
          </cell>
          <cell r="J275">
            <v>61</v>
          </cell>
          <cell r="K275">
            <v>0</v>
          </cell>
          <cell r="L275" t="str">
            <v>10-Nov-2022 00:05</v>
          </cell>
          <cell r="M275" t="str">
            <v>10-Nov-2022 03:00</v>
          </cell>
          <cell r="N275">
            <v>0</v>
          </cell>
          <cell r="O275" t="str">
            <v>Hardik Harsora / AVEVA INFORMATION TECHNOLOGY INDIA PVT LTD</v>
          </cell>
          <cell r="Q275">
            <v>1200</v>
          </cell>
          <cell r="R275">
            <v>0</v>
          </cell>
        </row>
        <row r="276">
          <cell r="C276" t="str">
            <v>DR/AHD/22-23/12004932</v>
          </cell>
          <cell r="D276" t="str">
            <v>SWIFT DZIRE</v>
          </cell>
          <cell r="E276" t="str">
            <v>GJ01HT1633</v>
          </cell>
          <cell r="F276" t="str">
            <v>Kripal Sinh</v>
          </cell>
          <cell r="G276">
            <v>110425</v>
          </cell>
          <cell r="H276">
            <v>110461</v>
          </cell>
          <cell r="I276">
            <v>36</v>
          </cell>
          <cell r="J276">
            <v>36</v>
          </cell>
          <cell r="K276">
            <v>0</v>
          </cell>
          <cell r="L276" t="str">
            <v>10-Nov-2022 04:30</v>
          </cell>
          <cell r="M276" t="str">
            <v>10-Nov-2022 06:30</v>
          </cell>
          <cell r="N276">
            <v>0</v>
          </cell>
          <cell r="O276" t="str">
            <v>Anil Kumawat / DANISCO INDIA PRIVATE LIMITED</v>
          </cell>
          <cell r="Q276">
            <v>900</v>
          </cell>
          <cell r="R276">
            <v>0</v>
          </cell>
        </row>
        <row r="277">
          <cell r="C277" t="str">
            <v>DR/AHD/22-23/12004929</v>
          </cell>
          <cell r="D277" t="str">
            <v>INNOVA CRYSTA</v>
          </cell>
          <cell r="E277" t="str">
            <v>GJ01JT3880</v>
          </cell>
          <cell r="F277" t="str">
            <v>Anandbhai</v>
          </cell>
          <cell r="G277">
            <v>56686</v>
          </cell>
          <cell r="H277">
            <v>57208</v>
          </cell>
          <cell r="I277">
            <v>522</v>
          </cell>
          <cell r="J277">
            <v>522</v>
          </cell>
          <cell r="K277">
            <v>17851.68</v>
          </cell>
          <cell r="L277" t="str">
            <v>10-Nov-2022 05:30</v>
          </cell>
          <cell r="M277" t="str">
            <v>10-Nov-2022 21:30</v>
          </cell>
          <cell r="N277">
            <v>0</v>
          </cell>
          <cell r="O277" t="str">
            <v>Mr MUNISH KUMARGAUR / ICICI BANK LIMITED</v>
          </cell>
          <cell r="Q277">
            <v>0</v>
          </cell>
          <cell r="R277">
            <v>0</v>
          </cell>
        </row>
        <row r="278">
          <cell r="C278" t="str">
            <v>DR/AHD/22-23/12004914</v>
          </cell>
          <cell r="D278" t="str">
            <v>SWIFT DZIRE</v>
          </cell>
          <cell r="E278" t="str">
            <v>GJ01DZ1511</v>
          </cell>
          <cell r="F278" t="str">
            <v>Durjan Singh</v>
          </cell>
          <cell r="G278">
            <v>178972</v>
          </cell>
          <cell r="H278">
            <v>179103</v>
          </cell>
          <cell r="I278">
            <v>131</v>
          </cell>
          <cell r="J278">
            <v>131</v>
          </cell>
          <cell r="K278">
            <v>4070.25</v>
          </cell>
          <cell r="L278" t="str">
            <v>10-Nov-2022 08:00</v>
          </cell>
          <cell r="M278" t="str">
            <v>10-Nov-2022 21:00</v>
          </cell>
          <cell r="N278">
            <v>0</v>
          </cell>
          <cell r="O278" t="str">
            <v>Vinod Thomas / MATHWORKS INDIA PRIVATE LIMITED</v>
          </cell>
          <cell r="Q278">
            <v>0</v>
          </cell>
          <cell r="R278">
            <v>0</v>
          </cell>
        </row>
        <row r="279">
          <cell r="C279" t="str">
            <v>DR/AHD/22-23/12004826</v>
          </cell>
          <cell r="D279" t="str">
            <v>INNOVA CRYSTA</v>
          </cell>
          <cell r="E279" t="str">
            <v>GJ01HT1633</v>
          </cell>
          <cell r="F279" t="str">
            <v>Kripal Sinh</v>
          </cell>
          <cell r="G279">
            <v>110461</v>
          </cell>
          <cell r="H279">
            <v>110865</v>
          </cell>
          <cell r="I279">
            <v>404</v>
          </cell>
          <cell r="J279">
            <v>404</v>
          </cell>
          <cell r="K279">
            <v>0</v>
          </cell>
          <cell r="L279" t="str">
            <v>10-Nov-2022 07:30</v>
          </cell>
          <cell r="M279" t="str">
            <v>11-Nov-2022 00:30</v>
          </cell>
          <cell r="N279">
            <v>0</v>
          </cell>
          <cell r="O279" t="str">
            <v>Mr JALPESH MEHTA / ICICI BANK LIMITED</v>
          </cell>
          <cell r="Q279">
            <v>5452</v>
          </cell>
          <cell r="R279">
            <v>0</v>
          </cell>
        </row>
        <row r="280">
          <cell r="C280" t="str">
            <v>DR/AHD/22-23/12004814</v>
          </cell>
          <cell r="D280" t="str">
            <v>INNOVA CRYSTA</v>
          </cell>
          <cell r="E280" t="str">
            <v>MH02FG2544</v>
          </cell>
          <cell r="F280" t="str">
            <v>Ramesh Raval</v>
          </cell>
          <cell r="G280">
            <v>83683</v>
          </cell>
          <cell r="H280">
            <v>83750</v>
          </cell>
          <cell r="I280">
            <v>67</v>
          </cell>
          <cell r="J280">
            <v>67</v>
          </cell>
          <cell r="K280">
            <v>0</v>
          </cell>
          <cell r="L280" t="str">
            <v>10-Nov-2022 09:00</v>
          </cell>
          <cell r="M280" t="str">
            <v>10-Nov-2022 15:30</v>
          </cell>
          <cell r="N280">
            <v>0</v>
          </cell>
          <cell r="O280" t="str">
            <v>VISHY CHEBROL / INVASCENT ADVISORY SERICES INDIA LLP</v>
          </cell>
          <cell r="Q280">
            <v>1750</v>
          </cell>
          <cell r="R280">
            <v>0</v>
          </cell>
        </row>
        <row r="281">
          <cell r="C281" t="str">
            <v>DR/AHD/22-23/12004939</v>
          </cell>
          <cell r="D281" t="str">
            <v>SWIFT DZIRE</v>
          </cell>
          <cell r="E281" t="str">
            <v>GJ01ET0853</v>
          </cell>
          <cell r="F281" t="str">
            <v>Jitubhai</v>
          </cell>
          <cell r="G281">
            <v>162444</v>
          </cell>
          <cell r="H281">
            <v>162586</v>
          </cell>
          <cell r="I281">
            <v>142</v>
          </cell>
          <cell r="J281">
            <v>142</v>
          </cell>
          <cell r="K281">
            <v>3929.6</v>
          </cell>
          <cell r="L281" t="str">
            <v>10-Nov-2022 07:00</v>
          </cell>
          <cell r="M281" t="str">
            <v>10-Nov-2022 18:50</v>
          </cell>
          <cell r="N281">
            <v>0</v>
          </cell>
          <cell r="O281" t="str">
            <v>Saurabh  Bhansali / DBS BANK INDIA LIMITED</v>
          </cell>
          <cell r="Q281">
            <v>0</v>
          </cell>
          <cell r="R281">
            <v>0</v>
          </cell>
        </row>
        <row r="282">
          <cell r="C282" t="str">
            <v>DR/AHD/22-23/12004938</v>
          </cell>
          <cell r="D282" t="str">
            <v>AMAZE</v>
          </cell>
          <cell r="E282" t="str">
            <v>GJ01HT1505</v>
          </cell>
          <cell r="F282" t="str">
            <v>Sunil Raval</v>
          </cell>
          <cell r="G282">
            <v>104174</v>
          </cell>
          <cell r="H282">
            <v>104222</v>
          </cell>
          <cell r="I282">
            <v>48</v>
          </cell>
          <cell r="J282">
            <v>48</v>
          </cell>
          <cell r="K282">
            <v>0</v>
          </cell>
          <cell r="L282" t="str">
            <v>10-Nov-2022 07:30</v>
          </cell>
          <cell r="M282" t="str">
            <v>10-Nov-2022 16:00</v>
          </cell>
          <cell r="N282">
            <v>0</v>
          </cell>
          <cell r="O282" t="str">
            <v>AJITA SHASHIDHAR / BUSINESS MEDIA PVT LTD</v>
          </cell>
          <cell r="Q282">
            <v>1250</v>
          </cell>
          <cell r="R282">
            <v>0</v>
          </cell>
        </row>
        <row r="283">
          <cell r="C283" t="str">
            <v>DR/SUR/22-23/69000532</v>
          </cell>
          <cell r="D283" t="str">
            <v>ETIOS</v>
          </cell>
          <cell r="E283" t="str">
            <v>GJ05BX5677</v>
          </cell>
          <cell r="F283" t="str">
            <v>AMIT</v>
          </cell>
          <cell r="G283">
            <v>45782</v>
          </cell>
          <cell r="H283">
            <v>45871</v>
          </cell>
          <cell r="I283">
            <v>89</v>
          </cell>
          <cell r="J283">
            <v>89</v>
          </cell>
          <cell r="K283">
            <v>2776.14</v>
          </cell>
          <cell r="L283" t="str">
            <v>10-Nov-2022 08:00</v>
          </cell>
          <cell r="M283" t="str">
            <v>10-Nov-2022 20:00</v>
          </cell>
          <cell r="N283">
            <v>0</v>
          </cell>
          <cell r="O283" t="str">
            <v>Mr. Bhaskar Jalwadi &amp; Mr. Sarath  Sundararaj / DANIELI INDIA LIMITED</v>
          </cell>
          <cell r="Q283">
            <v>0</v>
          </cell>
          <cell r="R283">
            <v>0</v>
          </cell>
        </row>
        <row r="284">
          <cell r="C284" t="str">
            <v>DR/AHD/22-23/12004770</v>
          </cell>
          <cell r="D284" t="str">
            <v>SWIFT DZIRE</v>
          </cell>
          <cell r="E284" t="str">
            <v>GJ01DZ6092</v>
          </cell>
          <cell r="F284" t="str">
            <v>Bhavesh</v>
          </cell>
          <cell r="G284">
            <v>251112</v>
          </cell>
          <cell r="H284">
            <v>252088</v>
          </cell>
          <cell r="I284">
            <v>976</v>
          </cell>
          <cell r="J284">
            <v>976</v>
          </cell>
          <cell r="K284">
            <v>18297.599999999999</v>
          </cell>
          <cell r="L284" t="str">
            <v>10-Nov-2022 07:00</v>
          </cell>
          <cell r="M284" t="str">
            <v>11-Nov-2022 23:00</v>
          </cell>
          <cell r="N284">
            <v>245</v>
          </cell>
          <cell r="O284" t="str">
            <v>Vishal Sirja / OMRON HEALTHCARE INDIA PRIVATE LIMITED</v>
          </cell>
          <cell r="Q284">
            <v>0</v>
          </cell>
          <cell r="R284">
            <v>0</v>
          </cell>
        </row>
        <row r="285">
          <cell r="C285" t="str">
            <v>DR/AHD/22-23/12004899</v>
          </cell>
          <cell r="D285" t="str">
            <v>SWIFT DZIRE</v>
          </cell>
          <cell r="E285" t="str">
            <v>GJ01HT8201</v>
          </cell>
          <cell r="F285" t="str">
            <v>Pravin Sinh</v>
          </cell>
          <cell r="G285">
            <v>80527</v>
          </cell>
          <cell r="H285">
            <v>80810</v>
          </cell>
          <cell r="I285">
            <v>283</v>
          </cell>
          <cell r="J285">
            <v>283</v>
          </cell>
          <cell r="K285">
            <v>0</v>
          </cell>
          <cell r="L285" t="str">
            <v>10-Nov-2022 07:00</v>
          </cell>
          <cell r="M285" t="str">
            <v>10-Nov-2022 20:00</v>
          </cell>
          <cell r="N285">
            <v>0</v>
          </cell>
          <cell r="O285" t="str">
            <v>Bhannu Partap / MAERSK LINE INDIA PVT LTD</v>
          </cell>
          <cell r="Q285">
            <v>3596</v>
          </cell>
          <cell r="R285">
            <v>0</v>
          </cell>
        </row>
        <row r="286">
          <cell r="C286" t="str">
            <v>DR/AHD/22-23/12004921</v>
          </cell>
          <cell r="D286" t="str">
            <v>ETIOS</v>
          </cell>
          <cell r="E286" t="str">
            <v>RJ14TE3179</v>
          </cell>
          <cell r="F286" t="str">
            <v>Nitinbhai</v>
          </cell>
          <cell r="G286">
            <v>162025</v>
          </cell>
          <cell r="H286">
            <v>162174</v>
          </cell>
          <cell r="I286">
            <v>149</v>
          </cell>
          <cell r="J286">
            <v>149</v>
          </cell>
          <cell r="K286">
            <v>4186.1000000000004</v>
          </cell>
          <cell r="L286" t="str">
            <v>10-Nov-2022 07:00</v>
          </cell>
          <cell r="M286" t="str">
            <v>10-Nov-2022 22:00</v>
          </cell>
          <cell r="N286">
            <v>0</v>
          </cell>
          <cell r="O286" t="str">
            <v>Ms ASHWATI MENON / FCM TRAVEL SOLUTIONS (INDIA) PRIVATE LIMITED</v>
          </cell>
          <cell r="Q286">
            <v>0</v>
          </cell>
          <cell r="R286">
            <v>0</v>
          </cell>
        </row>
        <row r="287">
          <cell r="C287" t="str">
            <v>DR/AHD/22-23/12004916</v>
          </cell>
          <cell r="D287" t="str">
            <v>INNOVA CRYSTA</v>
          </cell>
          <cell r="E287" t="str">
            <v>MH02FG2603</v>
          </cell>
          <cell r="F287" t="str">
            <v>Bahadur</v>
          </cell>
          <cell r="G287">
            <v>96710</v>
          </cell>
          <cell r="H287">
            <v>96750</v>
          </cell>
          <cell r="I287">
            <v>40</v>
          </cell>
          <cell r="J287">
            <v>40</v>
          </cell>
          <cell r="K287">
            <v>0</v>
          </cell>
          <cell r="L287" t="str">
            <v>10-Nov-2022 08:00</v>
          </cell>
          <cell r="M287" t="str">
            <v>10-Nov-2022 11:00</v>
          </cell>
          <cell r="N287">
            <v>500</v>
          </cell>
          <cell r="O287" t="str">
            <v>Rahul Sanghvi / THE BOSTON CONSULTING GROUP (INDIA) PRIVATE LTD</v>
          </cell>
          <cell r="Q287">
            <v>900</v>
          </cell>
          <cell r="R287">
            <v>500</v>
          </cell>
        </row>
        <row r="288">
          <cell r="C288" t="str">
            <v>DR/AHD/22-23/12004922</v>
          </cell>
          <cell r="D288" t="str">
            <v>ETIOS</v>
          </cell>
          <cell r="E288" t="str">
            <v>GJ38T2368</v>
          </cell>
          <cell r="F288" t="str">
            <v>Hardik-9023993036</v>
          </cell>
          <cell r="G288">
            <v>149202</v>
          </cell>
          <cell r="H288">
            <v>149348</v>
          </cell>
          <cell r="I288">
            <v>146</v>
          </cell>
          <cell r="J288">
            <v>146</v>
          </cell>
          <cell r="K288">
            <v>4333.5</v>
          </cell>
          <cell r="L288" t="str">
            <v>10-Nov-2022 08:00</v>
          </cell>
          <cell r="M288" t="str">
            <v>10-Nov-2022 20:00</v>
          </cell>
          <cell r="N288">
            <v>0</v>
          </cell>
          <cell r="O288" t="str">
            <v>Mr. Vikrant Malkhare / FLEETGUARD FILTERS PRIVATE LIMITED</v>
          </cell>
          <cell r="Q288">
            <v>0</v>
          </cell>
          <cell r="R288">
            <v>0</v>
          </cell>
        </row>
        <row r="289">
          <cell r="C289" t="str">
            <v>DR/AHD/22-23/12004780</v>
          </cell>
          <cell r="D289" t="str">
            <v>SWIFT DZIRE</v>
          </cell>
          <cell r="E289" t="str">
            <v>GJ01HT8402</v>
          </cell>
          <cell r="F289" t="str">
            <v>Jitendra</v>
          </cell>
          <cell r="G289">
            <v>68246</v>
          </cell>
          <cell r="H289">
            <v>68380</v>
          </cell>
          <cell r="I289">
            <v>134</v>
          </cell>
          <cell r="J289">
            <v>134</v>
          </cell>
          <cell r="K289">
            <v>0</v>
          </cell>
          <cell r="L289" t="str">
            <v>10-Nov-2022 08:30</v>
          </cell>
          <cell r="M289" t="str">
            <v>10-Nov-2022 17:45</v>
          </cell>
          <cell r="N289">
            <v>0</v>
          </cell>
          <cell r="O289" t="str">
            <v>Vikas Mittal / A.T. KEARNEY CONSULTING (INDIA) PRIVATE LIMITED</v>
          </cell>
          <cell r="Q289">
            <v>3200</v>
          </cell>
          <cell r="R289">
            <v>0</v>
          </cell>
        </row>
        <row r="290">
          <cell r="C290" t="str">
            <v>DR/AHD/22-23/12004937</v>
          </cell>
          <cell r="D290" t="str">
            <v>INNOVA CRYSTA</v>
          </cell>
          <cell r="E290" t="str">
            <v>GJ01FT5488</v>
          </cell>
          <cell r="F290" t="str">
            <v>Dinesh</v>
          </cell>
          <cell r="G290">
            <v>236485</v>
          </cell>
          <cell r="H290">
            <v>236588</v>
          </cell>
          <cell r="I290">
            <v>103</v>
          </cell>
          <cell r="J290">
            <v>83</v>
          </cell>
          <cell r="K290">
            <v>5642.05</v>
          </cell>
          <cell r="L290" t="str">
            <v>10-Nov-2022 08:30</v>
          </cell>
          <cell r="M290" t="str">
            <v>10-Nov-2022 22:30</v>
          </cell>
          <cell r="N290">
            <v>0</v>
          </cell>
          <cell r="O290" t="str">
            <v>Ankur Bhajanka vip / MCKINSEY &amp; COMPANY INDIA LLP</v>
          </cell>
          <cell r="Q290">
            <v>0</v>
          </cell>
          <cell r="R290">
            <v>0</v>
          </cell>
        </row>
        <row r="291">
          <cell r="C291" t="str">
            <v>DR/AHD/22-23/12004874</v>
          </cell>
          <cell r="D291" t="str">
            <v>ETIOS</v>
          </cell>
          <cell r="E291" t="str">
            <v>GJ01HT1998</v>
          </cell>
          <cell r="F291" t="str">
            <v>Munnabhai</v>
          </cell>
          <cell r="G291">
            <v>116318</v>
          </cell>
          <cell r="H291">
            <v>116497</v>
          </cell>
          <cell r="I291">
            <v>179</v>
          </cell>
          <cell r="J291">
            <v>179</v>
          </cell>
          <cell r="K291">
            <v>0</v>
          </cell>
          <cell r="L291" t="str">
            <v>10-Nov-2022 08:00</v>
          </cell>
          <cell r="M291" t="str">
            <v>10-Nov-2022 18:30</v>
          </cell>
          <cell r="N291">
            <v>0</v>
          </cell>
          <cell r="O291" t="str">
            <v>Mr.Gajendra Sabnis +1 / Voss exotech automotive pvt. Ltd.</v>
          </cell>
          <cell r="Q291">
            <v>3200</v>
          </cell>
          <cell r="R291">
            <v>0</v>
          </cell>
        </row>
        <row r="292">
          <cell r="C292" t="str">
            <v>DR/AHD/22-23/12004907</v>
          </cell>
          <cell r="D292" t="str">
            <v>AMEO</v>
          </cell>
          <cell r="E292" t="str">
            <v>GJ01HT7527</v>
          </cell>
          <cell r="F292" t="str">
            <v>Jagdish Thakar</v>
          </cell>
          <cell r="G292">
            <v>102941</v>
          </cell>
          <cell r="H292">
            <v>103001</v>
          </cell>
          <cell r="I292">
            <v>60</v>
          </cell>
          <cell r="J292">
            <v>60</v>
          </cell>
          <cell r="K292">
            <v>0</v>
          </cell>
          <cell r="L292" t="str">
            <v>10-Nov-2022 08:00</v>
          </cell>
          <cell r="M292" t="str">
            <v>10-Nov-2022 20:15</v>
          </cell>
          <cell r="N292">
            <v>0</v>
          </cell>
          <cell r="O292" t="str">
            <v>Amrita Sadarangani / UNIVERSITY OF EDINBURGH-INDIA LIAISON OFFICE</v>
          </cell>
          <cell r="Q292">
            <v>3200</v>
          </cell>
          <cell r="R292">
            <v>0</v>
          </cell>
        </row>
        <row r="293">
          <cell r="C293" t="str">
            <v>DR/AHD/22-23/12004945</v>
          </cell>
          <cell r="D293" t="str">
            <v>SWIFT DZIRE</v>
          </cell>
          <cell r="E293" t="str">
            <v>MH02FG2603</v>
          </cell>
          <cell r="F293" t="str">
            <v>Bahadur</v>
          </cell>
          <cell r="G293">
            <v>96750</v>
          </cell>
          <cell r="H293">
            <v>96816</v>
          </cell>
          <cell r="I293">
            <v>66</v>
          </cell>
          <cell r="J293">
            <v>66</v>
          </cell>
          <cell r="K293">
            <v>0</v>
          </cell>
          <cell r="L293" t="str">
            <v>10-Nov-2022 17:30</v>
          </cell>
          <cell r="M293" t="str">
            <v>10-Nov-2022 20:30</v>
          </cell>
          <cell r="N293">
            <v>0</v>
          </cell>
          <cell r="O293" t="str">
            <v>Rajarshi Mahanta / A.T. KEARNEY CONSULTING (INDIA) PRIVATE LIMITED</v>
          </cell>
          <cell r="Q293">
            <v>1750</v>
          </cell>
          <cell r="R293">
            <v>0</v>
          </cell>
        </row>
        <row r="294">
          <cell r="C294" t="str">
            <v>DR/AHD/22-23/12004827</v>
          </cell>
          <cell r="D294" t="str">
            <v>SWIFT DZIRE</v>
          </cell>
          <cell r="E294" t="str">
            <v>GJ01HT1505</v>
          </cell>
          <cell r="F294" t="str">
            <v>Sunil Raval</v>
          </cell>
          <cell r="G294">
            <v>104222</v>
          </cell>
          <cell r="H294">
            <v>104265</v>
          </cell>
          <cell r="I294">
            <v>43</v>
          </cell>
          <cell r="J294">
            <v>43</v>
          </cell>
          <cell r="K294">
            <v>0</v>
          </cell>
          <cell r="L294" t="str">
            <v>10-Nov-2022 20:00</v>
          </cell>
          <cell r="M294" t="str">
            <v>10-Nov-2022 23:20</v>
          </cell>
          <cell r="N294">
            <v>0</v>
          </cell>
          <cell r="O294" t="str">
            <v>Dulles  Krishnan / COURSERA INDIA PRIVATE LIMITED</v>
          </cell>
          <cell r="Q294">
            <v>686</v>
          </cell>
          <cell r="R294">
            <v>0</v>
          </cell>
        </row>
        <row r="295">
          <cell r="C295" t="str">
            <v>DR/AHD/22-23/12004964</v>
          </cell>
          <cell r="D295" t="str">
            <v>SWIFT DZIRE</v>
          </cell>
          <cell r="E295" t="str">
            <v>GJ01ET3934</v>
          </cell>
          <cell r="F295" t="str">
            <v>Nepal Singh</v>
          </cell>
          <cell r="G295">
            <v>84770</v>
          </cell>
          <cell r="H295">
            <v>85365</v>
          </cell>
          <cell r="I295">
            <v>595</v>
          </cell>
          <cell r="J295">
            <v>595</v>
          </cell>
          <cell r="K295">
            <v>12050.6</v>
          </cell>
          <cell r="L295" t="str">
            <v>11-Nov-2022 05:30</v>
          </cell>
          <cell r="M295" t="str">
            <v>11-Nov-2022 23:00</v>
          </cell>
          <cell r="N295">
            <v>395</v>
          </cell>
          <cell r="O295" t="str">
            <v>Chirag Mehta / OMRON AUTOMATION PVT LTD</v>
          </cell>
          <cell r="Q295">
            <v>0</v>
          </cell>
          <cell r="R295">
            <v>0</v>
          </cell>
        </row>
        <row r="296">
          <cell r="C296" t="str">
            <v>DR/AHD/22-23/12005324</v>
          </cell>
          <cell r="D296" t="str">
            <v>INNOVA CRYSTA</v>
          </cell>
          <cell r="E296" t="str">
            <v>gj01ht1633</v>
          </cell>
          <cell r="F296" t="str">
            <v>kripalsingh</v>
          </cell>
          <cell r="G296">
            <v>110865</v>
          </cell>
          <cell r="H296">
            <v>110960</v>
          </cell>
          <cell r="I296">
            <v>95</v>
          </cell>
          <cell r="J296">
            <v>95</v>
          </cell>
          <cell r="K296">
            <v>0</v>
          </cell>
          <cell r="L296" t="str">
            <v>11-Nov-2022 07:00</v>
          </cell>
          <cell r="M296" t="str">
            <v>11-Nov-2022 20:00</v>
          </cell>
          <cell r="N296">
            <v>0</v>
          </cell>
          <cell r="O296" t="str">
            <v>Mr JALPESH MEHTA / ICICI BANK LIMITED</v>
          </cell>
          <cell r="Q296">
            <v>3450</v>
          </cell>
          <cell r="R296">
            <v>0</v>
          </cell>
        </row>
        <row r="297">
          <cell r="C297" t="str">
            <v>DR/AHD/22-23/12004931</v>
          </cell>
          <cell r="D297" t="str">
            <v>INNOVA CRYSTA</v>
          </cell>
          <cell r="E297" t="str">
            <v>GJ01HT6181</v>
          </cell>
          <cell r="F297" t="str">
            <v>Kishanbhai</v>
          </cell>
          <cell r="G297">
            <v>119881</v>
          </cell>
          <cell r="H297">
            <v>120071</v>
          </cell>
          <cell r="I297">
            <v>190</v>
          </cell>
          <cell r="J297">
            <v>190</v>
          </cell>
          <cell r="K297">
            <v>8588.7999999999993</v>
          </cell>
          <cell r="L297" t="str">
            <v>11-Nov-2022 07:30</v>
          </cell>
          <cell r="M297" t="str">
            <v>11-Nov-2022 20:30</v>
          </cell>
          <cell r="N297">
            <v>0</v>
          </cell>
          <cell r="O297" t="str">
            <v>Mr SUNIL PISHARODY / ICICI BANK LIMITED</v>
          </cell>
          <cell r="Q297">
            <v>0</v>
          </cell>
          <cell r="R297">
            <v>0</v>
          </cell>
        </row>
        <row r="298">
          <cell r="C298" t="str">
            <v>DR/SUR/22-23/69000533</v>
          </cell>
          <cell r="D298" t="str">
            <v>ETIOS</v>
          </cell>
          <cell r="E298" t="str">
            <v>GJ05BX5677</v>
          </cell>
          <cell r="F298" t="str">
            <v>amit</v>
          </cell>
          <cell r="G298">
            <v>45841</v>
          </cell>
          <cell r="H298">
            <v>45964</v>
          </cell>
          <cell r="I298">
            <v>123</v>
          </cell>
          <cell r="J298">
            <v>123</v>
          </cell>
          <cell r="K298">
            <v>3369.78</v>
          </cell>
          <cell r="L298" t="str">
            <v>11-Nov-2022 08:00</v>
          </cell>
          <cell r="M298" t="str">
            <v>11-Nov-2022 20:00</v>
          </cell>
          <cell r="N298">
            <v>0</v>
          </cell>
          <cell r="O298" t="str">
            <v>Mr. Bhaskar Jalwadi &amp; Mr. Sarath  Sundararaj / DANIELI INDIA LIMITED</v>
          </cell>
          <cell r="Q298">
            <v>0</v>
          </cell>
          <cell r="R298">
            <v>0</v>
          </cell>
        </row>
        <row r="299">
          <cell r="C299" t="str">
            <v>DR/AHD/22-23/12004958</v>
          </cell>
          <cell r="D299" t="str">
            <v>ETIOS</v>
          </cell>
          <cell r="E299" t="str">
            <v>GJ01HT8402</v>
          </cell>
          <cell r="F299" t="str">
            <v>Jitendra</v>
          </cell>
          <cell r="G299">
            <v>68380</v>
          </cell>
          <cell r="H299">
            <v>68480</v>
          </cell>
          <cell r="I299">
            <v>100</v>
          </cell>
          <cell r="J299">
            <v>100</v>
          </cell>
          <cell r="K299">
            <v>0</v>
          </cell>
          <cell r="L299" t="str">
            <v>11-Nov-2022 08:00</v>
          </cell>
          <cell r="M299" t="str">
            <v>11-Nov-2022 15:30</v>
          </cell>
          <cell r="N299">
            <v>0</v>
          </cell>
          <cell r="O299" t="str">
            <v>Ramya  Srinivasan / COURSERA INDIA PRIVATE LIMITED</v>
          </cell>
          <cell r="Q299">
            <v>1440</v>
          </cell>
          <cell r="R299">
            <v>0</v>
          </cell>
        </row>
        <row r="300">
          <cell r="C300" t="str">
            <v>DR/AHD/22-23/12004923</v>
          </cell>
          <cell r="D300" t="str">
            <v>ETIOS</v>
          </cell>
          <cell r="E300" t="str">
            <v>GJ01ET0853</v>
          </cell>
          <cell r="F300" t="str">
            <v>Jitubhai</v>
          </cell>
          <cell r="G300">
            <v>121632</v>
          </cell>
          <cell r="H300">
            <v>121880</v>
          </cell>
          <cell r="I300">
            <v>248</v>
          </cell>
          <cell r="J300">
            <v>248</v>
          </cell>
          <cell r="K300">
            <v>6358.5</v>
          </cell>
          <cell r="L300" t="str">
            <v>11-Nov-2022 07:00</v>
          </cell>
          <cell r="M300" t="str">
            <v>11-Nov-2022 22:00</v>
          </cell>
          <cell r="N300">
            <v>0</v>
          </cell>
          <cell r="O300" t="str">
            <v>Mr. Vikrant Malkhare / FLEETGUARD FILTERS PRIVATE LIMITED</v>
          </cell>
          <cell r="Q300">
            <v>0</v>
          </cell>
          <cell r="R300">
            <v>0</v>
          </cell>
        </row>
        <row r="301">
          <cell r="C301" t="str">
            <v>DR/AHD/22-23/12004893</v>
          </cell>
          <cell r="D301" t="str">
            <v>INNOVA CRYSTA</v>
          </cell>
          <cell r="E301" t="str">
            <v>GJ01FT2151</v>
          </cell>
          <cell r="F301" t="str">
            <v>Vikram Singh</v>
          </cell>
          <cell r="G301">
            <v>188186</v>
          </cell>
          <cell r="H301">
            <v>188238</v>
          </cell>
          <cell r="I301">
            <v>52</v>
          </cell>
          <cell r="J301">
            <v>52</v>
          </cell>
          <cell r="K301">
            <v>0</v>
          </cell>
          <cell r="L301" t="str">
            <v>11-Nov-2022 08:00</v>
          </cell>
          <cell r="M301" t="str">
            <v>11-Nov-2022 18:00</v>
          </cell>
          <cell r="N301">
            <v>0</v>
          </cell>
          <cell r="O301" t="str">
            <v>Kshitij Vijayvargiya / THE BOSTON CONSULTING GROUP (INDIA) PRIVATE LTD</v>
          </cell>
          <cell r="Q301">
            <v>1990</v>
          </cell>
          <cell r="R301">
            <v>0</v>
          </cell>
        </row>
        <row r="302">
          <cell r="C302" t="str">
            <v>DR/AHD/22-23/12004908</v>
          </cell>
          <cell r="D302" t="str">
            <v>ACCENT</v>
          </cell>
          <cell r="E302" t="str">
            <v>GJ01HT7527</v>
          </cell>
          <cell r="F302" t="str">
            <v>Jagdish Thakar</v>
          </cell>
          <cell r="G302">
            <v>103001</v>
          </cell>
          <cell r="H302">
            <v>103105</v>
          </cell>
          <cell r="I302">
            <v>104</v>
          </cell>
          <cell r="J302">
            <v>104</v>
          </cell>
          <cell r="K302">
            <v>0</v>
          </cell>
          <cell r="L302" t="str">
            <v>11-Nov-2022 08:30</v>
          </cell>
          <cell r="M302" t="str">
            <v>11-Nov-2022 19:00</v>
          </cell>
          <cell r="N302">
            <v>0</v>
          </cell>
          <cell r="O302" t="str">
            <v>Amrita Sadarangani / UNIVERSITY OF EDINBURGH-INDIA LIAISON OFFICE</v>
          </cell>
          <cell r="Q302">
            <v>1738</v>
          </cell>
          <cell r="R302">
            <v>0</v>
          </cell>
        </row>
        <row r="303">
          <cell r="C303" t="str">
            <v>DR/AHD/22-23/12004965</v>
          </cell>
          <cell r="D303" t="str">
            <v>INNOVA CRYSTA</v>
          </cell>
          <cell r="E303" t="str">
            <v>GJ18BT0767</v>
          </cell>
          <cell r="F303" t="str">
            <v>Dixitbhai</v>
          </cell>
          <cell r="G303">
            <v>124360</v>
          </cell>
          <cell r="H303">
            <v>124412</v>
          </cell>
          <cell r="I303">
            <v>52</v>
          </cell>
          <cell r="J303">
            <v>32</v>
          </cell>
          <cell r="K303">
            <v>1915.2</v>
          </cell>
          <cell r="L303" t="str">
            <v>11-Nov-2022 14:00</v>
          </cell>
          <cell r="M303" t="str">
            <v>11-Nov-2022 17:00</v>
          </cell>
          <cell r="N303">
            <v>0</v>
          </cell>
          <cell r="O303" t="str">
            <v>Aakriti Agarwal / MCKINSEY &amp; COMPANY INDIA LLP</v>
          </cell>
          <cell r="Q303">
            <v>0</v>
          </cell>
          <cell r="R303">
            <v>0</v>
          </cell>
        </row>
        <row r="304">
          <cell r="C304" t="str">
            <v>DR/AHD/22-23/12004966</v>
          </cell>
          <cell r="D304" t="str">
            <v>INNOVA CRYSTA</v>
          </cell>
          <cell r="E304" t="str">
            <v>GJ18BV0696</v>
          </cell>
          <cell r="F304" t="str">
            <v>Kishan Singh</v>
          </cell>
          <cell r="G304">
            <v>102935</v>
          </cell>
          <cell r="H304">
            <v>102995</v>
          </cell>
          <cell r="I304">
            <v>60</v>
          </cell>
          <cell r="J304">
            <v>40</v>
          </cell>
          <cell r="K304">
            <v>1915.2</v>
          </cell>
          <cell r="L304" t="str">
            <v>11-Nov-2022 16:00</v>
          </cell>
          <cell r="M304" t="str">
            <v>11-Nov-2022 20:30</v>
          </cell>
          <cell r="N304">
            <v>0</v>
          </cell>
          <cell r="O304" t="str">
            <v>Paras Garg / MCKINSEY &amp; COMPANY INDIA LLP</v>
          </cell>
          <cell r="Q304">
            <v>0</v>
          </cell>
          <cell r="R304">
            <v>0</v>
          </cell>
        </row>
        <row r="305">
          <cell r="C305" t="str">
            <v>DR/AHD/22-23/12004881</v>
          </cell>
          <cell r="D305" t="str">
            <v>SWIFT DZIRE</v>
          </cell>
          <cell r="E305" t="str">
            <v>GJ01DZ1511</v>
          </cell>
          <cell r="F305" t="str">
            <v>Durjan Singh</v>
          </cell>
          <cell r="G305">
            <v>178848</v>
          </cell>
          <cell r="H305">
            <v>178972</v>
          </cell>
          <cell r="I305">
            <v>124</v>
          </cell>
          <cell r="J305">
            <v>124</v>
          </cell>
          <cell r="K305">
            <v>3726</v>
          </cell>
          <cell r="L305" t="str">
            <v>11-Nov-2022 08:00</v>
          </cell>
          <cell r="M305" t="str">
            <v>11-Nov-2022 20:00</v>
          </cell>
          <cell r="N305">
            <v>0</v>
          </cell>
          <cell r="O305" t="str">
            <v>Vinod Thomas / MATHWORKS INDIA PRIVATE LIMITED</v>
          </cell>
          <cell r="Q305">
            <v>0</v>
          </cell>
          <cell r="R305">
            <v>0</v>
          </cell>
        </row>
        <row r="306">
          <cell r="C306" t="str">
            <v>DR/AHD/22-23/12004970</v>
          </cell>
          <cell r="D306" t="str">
            <v>SWIFT DZIRE</v>
          </cell>
          <cell r="E306" t="str">
            <v>GJ01HT1633</v>
          </cell>
          <cell r="F306" t="str">
            <v>Kripalsinh</v>
          </cell>
          <cell r="G306">
            <v>110960</v>
          </cell>
          <cell r="H306">
            <v>110990</v>
          </cell>
          <cell r="I306">
            <v>30</v>
          </cell>
          <cell r="J306">
            <v>30</v>
          </cell>
          <cell r="K306">
            <v>0</v>
          </cell>
          <cell r="L306" t="str">
            <v>11-Nov-2022 22:00</v>
          </cell>
          <cell r="M306" t="str">
            <v>12-Nov-2022 01:00</v>
          </cell>
          <cell r="N306">
            <v>0</v>
          </cell>
          <cell r="O306" t="str">
            <v>Anil Kumawat / DANISCO INDIA PRIVATE LIMITED</v>
          </cell>
          <cell r="Q306">
            <v>900</v>
          </cell>
          <cell r="R306">
            <v>0</v>
          </cell>
        </row>
        <row r="307">
          <cell r="C307" t="str">
            <v>DR/AHD/22-23/12004865</v>
          </cell>
          <cell r="D307" t="str">
            <v>MARAZZO</v>
          </cell>
          <cell r="E307" t="str">
            <v>MH02FG2603</v>
          </cell>
          <cell r="F307" t="str">
            <v>Bahadur</v>
          </cell>
          <cell r="G307">
            <v>96865</v>
          </cell>
          <cell r="H307">
            <v>96936</v>
          </cell>
          <cell r="I307">
            <v>71</v>
          </cell>
          <cell r="J307">
            <v>71</v>
          </cell>
          <cell r="K307">
            <v>0</v>
          </cell>
          <cell r="L307" t="str">
            <v>12-Nov-2022 00:00</v>
          </cell>
          <cell r="M307" t="str">
            <v>12-Nov-2022 02:00</v>
          </cell>
          <cell r="N307">
            <v>0</v>
          </cell>
          <cell r="O307" t="str">
            <v>Pushpak Gandhi / D E SHAW INDIA PVT LTD</v>
          </cell>
          <cell r="Q307">
            <v>1750</v>
          </cell>
          <cell r="R307">
            <v>0</v>
          </cell>
        </row>
        <row r="308">
          <cell r="C308" t="str">
            <v>DR/AHD/22-23/12004968</v>
          </cell>
          <cell r="D308" t="str">
            <v>INNOVA CRYSTA</v>
          </cell>
          <cell r="E308" t="str">
            <v>GJ18BV0696</v>
          </cell>
          <cell r="F308" t="str">
            <v>Kishan Singh</v>
          </cell>
          <cell r="G308">
            <v>102995</v>
          </cell>
          <cell r="H308">
            <v>103690</v>
          </cell>
          <cell r="I308">
            <v>695</v>
          </cell>
          <cell r="J308">
            <v>695</v>
          </cell>
          <cell r="K308">
            <v>27324</v>
          </cell>
          <cell r="L308" t="str">
            <v>12-Nov-2022 02:00</v>
          </cell>
          <cell r="M308" t="str">
            <v>13-Nov-2022 18:30</v>
          </cell>
          <cell r="N308">
            <v>650</v>
          </cell>
          <cell r="O308" t="str">
            <v>Subodh Singh / GE INDIA INDUSTRIAL PVT LTD</v>
          </cell>
          <cell r="Q308">
            <v>0</v>
          </cell>
          <cell r="R308">
            <v>0</v>
          </cell>
        </row>
        <row r="309">
          <cell r="C309" t="str">
            <v>DR/SUR/22-23/69000537</v>
          </cell>
          <cell r="D309" t="str">
            <v>INNOVA CRYSTA</v>
          </cell>
          <cell r="E309" t="str">
            <v>GJ01DZ2147</v>
          </cell>
          <cell r="F309" t="str">
            <v>Jitu</v>
          </cell>
          <cell r="G309">
            <v>94444</v>
          </cell>
          <cell r="H309">
            <v>94499</v>
          </cell>
          <cell r="I309">
            <v>55</v>
          </cell>
          <cell r="J309">
            <v>34</v>
          </cell>
          <cell r="K309">
            <v>1915.2</v>
          </cell>
          <cell r="L309" t="str">
            <v>12-Nov-2022 08:00</v>
          </cell>
          <cell r="M309" t="str">
            <v>12-Nov-2022 10:00</v>
          </cell>
          <cell r="N309">
            <v>0</v>
          </cell>
          <cell r="O309" t="str">
            <v>Reeves Henry / MCKINSEY &amp; COMPANY INDIA LLP</v>
          </cell>
          <cell r="Q309">
            <v>0</v>
          </cell>
          <cell r="R309">
            <v>0</v>
          </cell>
        </row>
        <row r="310">
          <cell r="C310" t="str">
            <v>DR/AHD/22-23/12004969</v>
          </cell>
          <cell r="D310" t="str">
            <v>INNOVA CRYSTA</v>
          </cell>
          <cell r="E310" t="str">
            <v>GJ01FT2151</v>
          </cell>
          <cell r="F310" t="str">
            <v>Vikram Singh</v>
          </cell>
          <cell r="G310">
            <v>188238</v>
          </cell>
          <cell r="H310">
            <v>188303</v>
          </cell>
          <cell r="I310">
            <v>65</v>
          </cell>
          <cell r="J310">
            <v>40</v>
          </cell>
          <cell r="K310">
            <v>0</v>
          </cell>
          <cell r="L310" t="str">
            <v>12-Nov-2022 07:30</v>
          </cell>
          <cell r="M310" t="str">
            <v>12-Nov-2022 09:30</v>
          </cell>
          <cell r="N310">
            <v>90</v>
          </cell>
          <cell r="O310" t="str">
            <v>Karanpreet Dang / MCKINSEY &amp; COMPANY INDIA LLP</v>
          </cell>
          <cell r="Q310">
            <v>1750</v>
          </cell>
          <cell r="R310">
            <v>90</v>
          </cell>
        </row>
        <row r="311">
          <cell r="C311" t="str">
            <v>DR/AHD/22-23/12004982</v>
          </cell>
          <cell r="D311" t="str">
            <v>SWIFT DZIRE</v>
          </cell>
          <cell r="E311" t="str">
            <v>GJ01HT7527</v>
          </cell>
          <cell r="F311" t="str">
            <v>Jagdish Thakar</v>
          </cell>
          <cell r="G311">
            <v>103356</v>
          </cell>
          <cell r="H311">
            <v>103410</v>
          </cell>
          <cell r="I311">
            <v>54</v>
          </cell>
          <cell r="J311">
            <v>54</v>
          </cell>
          <cell r="K311">
            <v>0</v>
          </cell>
          <cell r="L311" t="str">
            <v>13-Nov-2022 20:15</v>
          </cell>
          <cell r="M311" t="str">
            <v>13-Nov-2022 23:30</v>
          </cell>
          <cell r="N311">
            <v>0</v>
          </cell>
          <cell r="O311" t="str">
            <v>Amrita Sadarangani / UNIVERSITY OF EDINBURGH-INDIA LIAISON OFFICE</v>
          </cell>
          <cell r="Q311">
            <v>794</v>
          </cell>
          <cell r="R311">
            <v>0</v>
          </cell>
        </row>
        <row r="312">
          <cell r="C312" t="str">
            <v>DR/AHD/22-23/12004995</v>
          </cell>
          <cell r="D312" t="str">
            <v>INNOVA CRYSTA</v>
          </cell>
          <cell r="E312" t="str">
            <v>MH02FG2603</v>
          </cell>
          <cell r="F312" t="str">
            <v>Bahadur</v>
          </cell>
          <cell r="G312">
            <v>96945</v>
          </cell>
          <cell r="H312">
            <v>96993</v>
          </cell>
          <cell r="I312">
            <v>48</v>
          </cell>
          <cell r="J312">
            <v>32</v>
          </cell>
          <cell r="K312">
            <v>0</v>
          </cell>
          <cell r="L312" t="str">
            <v>14-Nov-2022 05:45</v>
          </cell>
          <cell r="M312" t="str">
            <v>14-Nov-2022 08:00</v>
          </cell>
          <cell r="N312">
            <v>0</v>
          </cell>
          <cell r="O312" t="str">
            <v>Karanpreet Dang / MCKINSEY &amp; COMPANY INDIA LLP</v>
          </cell>
          <cell r="Q312">
            <v>1004</v>
          </cell>
          <cell r="R312">
            <v>0</v>
          </cell>
        </row>
        <row r="313">
          <cell r="C313" t="str">
            <v>DR/AHD/22-23/12004895</v>
          </cell>
          <cell r="D313" t="str">
            <v>ETIOS</v>
          </cell>
          <cell r="E313" t="str">
            <v>GJ01HT1505</v>
          </cell>
          <cell r="F313" t="str">
            <v>Sunil Raval</v>
          </cell>
          <cell r="G313">
            <v>104601</v>
          </cell>
          <cell r="H313">
            <v>104708</v>
          </cell>
          <cell r="I313">
            <v>107</v>
          </cell>
          <cell r="J313">
            <v>107</v>
          </cell>
          <cell r="K313">
            <v>0</v>
          </cell>
          <cell r="L313" t="str">
            <v>14-Nov-2022 08:00</v>
          </cell>
          <cell r="M313" t="str">
            <v>14-Nov-2022 19:00</v>
          </cell>
          <cell r="N313">
            <v>90</v>
          </cell>
          <cell r="O313" t="str">
            <v>Ravi Babu Geddam / NOVARTIS INDIA LIMITED</v>
          </cell>
          <cell r="Q313">
            <v>1824</v>
          </cell>
          <cell r="R313">
            <v>90</v>
          </cell>
        </row>
        <row r="314">
          <cell r="C314" t="str">
            <v>DR/AHD/22-23/12004996</v>
          </cell>
          <cell r="D314" t="str">
            <v>INNOVA CRYSTA</v>
          </cell>
          <cell r="E314" t="str">
            <v>MH02FG2603</v>
          </cell>
          <cell r="F314" t="str">
            <v>Bahadur</v>
          </cell>
          <cell r="G314">
            <v>96993</v>
          </cell>
          <cell r="H314">
            <v>97064</v>
          </cell>
          <cell r="I314">
            <v>71</v>
          </cell>
          <cell r="J314">
            <v>64</v>
          </cell>
          <cell r="K314">
            <v>0</v>
          </cell>
          <cell r="L314" t="str">
            <v>14-Nov-2022 08:15</v>
          </cell>
          <cell r="M314" t="str">
            <v>14-Nov-2022 19:20</v>
          </cell>
          <cell r="N314">
            <v>0</v>
          </cell>
          <cell r="O314" t="str">
            <v>Nishant Thakkar / MCKINSEY &amp; COMPANY INDIA LLP</v>
          </cell>
          <cell r="Q314">
            <v>2120</v>
          </cell>
          <cell r="R314">
            <v>0</v>
          </cell>
        </row>
        <row r="315">
          <cell r="C315" t="str">
            <v>DR/AHD/22-23/12004983</v>
          </cell>
          <cell r="D315" t="str">
            <v>SWIFT DZIRE</v>
          </cell>
          <cell r="E315" t="str">
            <v>GJ01HT7527</v>
          </cell>
          <cell r="F315" t="str">
            <v>Jagdish Thakar</v>
          </cell>
          <cell r="G315">
            <v>103410</v>
          </cell>
          <cell r="H315">
            <v>103465</v>
          </cell>
          <cell r="I315">
            <v>55</v>
          </cell>
          <cell r="J315">
            <v>55</v>
          </cell>
          <cell r="K315">
            <v>0</v>
          </cell>
          <cell r="L315" t="str">
            <v>14-Nov-2022 08:00</v>
          </cell>
          <cell r="M315" t="str">
            <v>14-Nov-2022 20:00</v>
          </cell>
          <cell r="N315">
            <v>0</v>
          </cell>
          <cell r="O315" t="str">
            <v>Amrita Sadarangani / UNIVERSITY OF EDINBURGH-INDIA LIAISON OFFICE</v>
          </cell>
          <cell r="Q315">
            <v>3200</v>
          </cell>
          <cell r="R315">
            <v>0</v>
          </cell>
        </row>
        <row r="316">
          <cell r="C316" t="str">
            <v>DR/SUR/22-23/69000541</v>
          </cell>
          <cell r="D316" t="str">
            <v>INNOVA CRYSTA</v>
          </cell>
          <cell r="E316" t="str">
            <v>GJ05BZ8400</v>
          </cell>
          <cell r="F316" t="str">
            <v>Nikunj</v>
          </cell>
          <cell r="G316">
            <v>102987</v>
          </cell>
          <cell r="H316">
            <v>103274</v>
          </cell>
          <cell r="I316">
            <v>287</v>
          </cell>
          <cell r="J316">
            <v>287</v>
          </cell>
          <cell r="K316">
            <v>9522.7999999999993</v>
          </cell>
          <cell r="L316" t="str">
            <v>14-Nov-2022 10:00</v>
          </cell>
          <cell r="M316" t="str">
            <v>14-Nov-2022 22:00</v>
          </cell>
          <cell r="N316">
            <v>0</v>
          </cell>
          <cell r="O316" t="str">
            <v>Kriteesha Janveja / MCKINSEY &amp; COMPANY INDIA LLP</v>
          </cell>
          <cell r="Q316">
            <v>0</v>
          </cell>
          <cell r="R316">
            <v>0</v>
          </cell>
        </row>
        <row r="317">
          <cell r="C317" t="str">
            <v>DR/AHD/22-23/12004972</v>
          </cell>
          <cell r="D317" t="str">
            <v>ETIOS</v>
          </cell>
          <cell r="E317" t="str">
            <v>GJ01DX2170</v>
          </cell>
          <cell r="F317" t="str">
            <v>Akhtar Nagori</v>
          </cell>
          <cell r="G317">
            <v>259692</v>
          </cell>
          <cell r="H317">
            <v>259735</v>
          </cell>
          <cell r="I317">
            <v>43</v>
          </cell>
          <cell r="J317">
            <v>43</v>
          </cell>
          <cell r="K317">
            <v>1319.4</v>
          </cell>
          <cell r="L317" t="str">
            <v>14-Nov-2022 18:00</v>
          </cell>
          <cell r="M317" t="str">
            <v>14-Nov-2022 20:30</v>
          </cell>
          <cell r="N317">
            <v>0</v>
          </cell>
          <cell r="O317" t="str">
            <v>Neeraj Kumar / VA TECH WABAG LIMITED</v>
          </cell>
          <cell r="Q317">
            <v>0</v>
          </cell>
          <cell r="R317">
            <v>0</v>
          </cell>
        </row>
        <row r="318">
          <cell r="C318" t="str">
            <v>DR/SUR/22-23/69000538</v>
          </cell>
          <cell r="D318" t="str">
            <v>SWIFT DZIRE</v>
          </cell>
          <cell r="E318" t="str">
            <v>GJ05BX3129</v>
          </cell>
          <cell r="F318" t="str">
            <v>Ajay</v>
          </cell>
          <cell r="G318">
            <v>104594</v>
          </cell>
          <cell r="H318">
            <v>104636</v>
          </cell>
          <cell r="I318">
            <v>42</v>
          </cell>
          <cell r="J318">
            <v>42</v>
          </cell>
          <cell r="K318">
            <v>1251.3</v>
          </cell>
          <cell r="L318" t="str">
            <v>14-Nov-2022 20:30</v>
          </cell>
          <cell r="M318" t="str">
            <v>14-Nov-2022 22:30</v>
          </cell>
          <cell r="N318">
            <v>0</v>
          </cell>
          <cell r="O318" t="str">
            <v>Abis Zaidi / AVEVA INFORMATION TECHNOLOGY INDIA PVT LTD</v>
          </cell>
          <cell r="Q318">
            <v>0</v>
          </cell>
          <cell r="R318">
            <v>0</v>
          </cell>
        </row>
        <row r="319">
          <cell r="C319" t="str">
            <v>DR/AHD/22-23/12004973</v>
          </cell>
          <cell r="D319" t="str">
            <v>ETIOS</v>
          </cell>
          <cell r="E319" t="str">
            <v>GJ01DX2170</v>
          </cell>
          <cell r="F319" t="str">
            <v>Akhtar Nagori</v>
          </cell>
          <cell r="G319">
            <v>259735</v>
          </cell>
          <cell r="H319">
            <v>259798</v>
          </cell>
          <cell r="I319">
            <v>63</v>
          </cell>
          <cell r="J319">
            <v>63</v>
          </cell>
          <cell r="K319">
            <v>3060</v>
          </cell>
          <cell r="L319" t="str">
            <v>15-Nov-2022 07:00</v>
          </cell>
          <cell r="M319" t="str">
            <v>15-Nov-2022 20:00</v>
          </cell>
          <cell r="N319">
            <v>0</v>
          </cell>
          <cell r="O319" t="str">
            <v>Neeraj Kumar / VA TECH WABAG LIMITED</v>
          </cell>
          <cell r="Q319">
            <v>0</v>
          </cell>
          <cell r="R319">
            <v>0</v>
          </cell>
        </row>
        <row r="320">
          <cell r="C320" t="str">
            <v>DR/AHD/22-23/12005013</v>
          </cell>
          <cell r="D320" t="str">
            <v>INNOVA CRYSTA</v>
          </cell>
          <cell r="E320" t="str">
            <v>GJ01JT2779</v>
          </cell>
          <cell r="F320" t="str">
            <v>Sharif Bhai</v>
          </cell>
          <cell r="G320">
            <v>72570</v>
          </cell>
          <cell r="H320">
            <v>73330</v>
          </cell>
          <cell r="I320">
            <v>760</v>
          </cell>
          <cell r="J320">
            <v>760</v>
          </cell>
          <cell r="K320">
            <v>24577.5</v>
          </cell>
          <cell r="L320" t="str">
            <v>15-Nov-2022 07:00</v>
          </cell>
          <cell r="M320" t="str">
            <v>16-Nov-2022 22:00</v>
          </cell>
          <cell r="N320">
            <v>0</v>
          </cell>
          <cell r="O320" t="str">
            <v>Malav Acharya / COURSERA INDIA PRIVATE LIMITED</v>
          </cell>
          <cell r="Q320">
            <v>0</v>
          </cell>
          <cell r="R320">
            <v>0</v>
          </cell>
        </row>
        <row r="321">
          <cell r="C321" t="str">
            <v>DR/AHD/22-23/12005014</v>
          </cell>
          <cell r="D321" t="str">
            <v>INNOVA CRYSTA</v>
          </cell>
          <cell r="E321" t="str">
            <v>MH02FG2603</v>
          </cell>
          <cell r="F321" t="str">
            <v>Bahadur</v>
          </cell>
          <cell r="G321">
            <v>97064</v>
          </cell>
          <cell r="H321">
            <v>97172</v>
          </cell>
          <cell r="I321">
            <v>108</v>
          </cell>
          <cell r="J321">
            <v>108</v>
          </cell>
          <cell r="K321">
            <v>0</v>
          </cell>
          <cell r="L321" t="str">
            <v>15-Nov-2022 06:30</v>
          </cell>
          <cell r="M321" t="str">
            <v>15-Nov-2022 20:45</v>
          </cell>
          <cell r="N321">
            <v>0</v>
          </cell>
          <cell r="O321" t="str">
            <v>Mr Govind Rajulwar / PIRAMAL PHARMA LIMITED</v>
          </cell>
          <cell r="Q321">
            <v>3450</v>
          </cell>
          <cell r="R321">
            <v>0</v>
          </cell>
        </row>
        <row r="322">
          <cell r="C322" t="str">
            <v>DR/AHD/22-23/12004974</v>
          </cell>
          <cell r="D322" t="str">
            <v>ETIOS</v>
          </cell>
          <cell r="E322" t="str">
            <v>GJ01HT8402</v>
          </cell>
          <cell r="F322" t="str">
            <v>Jitendra</v>
          </cell>
          <cell r="G322">
            <v>68620</v>
          </cell>
          <cell r="H322">
            <v>68920</v>
          </cell>
          <cell r="I322">
            <v>300</v>
          </cell>
          <cell r="J322">
            <v>300</v>
          </cell>
          <cell r="K322">
            <v>0</v>
          </cell>
          <cell r="L322" t="str">
            <v>15-Nov-2022 08:30</v>
          </cell>
          <cell r="M322" t="str">
            <v>15-Nov-2022 23:00</v>
          </cell>
          <cell r="N322">
            <v>365</v>
          </cell>
          <cell r="O322" t="str">
            <v>Kamal Govindan / GE POWER CONVERSION INDIA PVT LTD</v>
          </cell>
          <cell r="Q322">
            <v>3800</v>
          </cell>
          <cell r="R322">
            <v>0</v>
          </cell>
        </row>
        <row r="323">
          <cell r="C323" t="str">
            <v>DR/AHD/22-23/12004975</v>
          </cell>
          <cell r="D323" t="str">
            <v>INNOVA CRYSTA</v>
          </cell>
          <cell r="E323" t="str">
            <v>MH02FG2544</v>
          </cell>
          <cell r="F323" t="str">
            <v>Ramesh Raval</v>
          </cell>
          <cell r="G323">
            <v>83800</v>
          </cell>
          <cell r="H323">
            <v>83975</v>
          </cell>
          <cell r="I323">
            <v>175</v>
          </cell>
          <cell r="J323">
            <v>175</v>
          </cell>
          <cell r="K323">
            <v>0</v>
          </cell>
          <cell r="L323" t="str">
            <v>15-Nov-2022 08:30</v>
          </cell>
          <cell r="M323" t="str">
            <v>15-Nov-2022 22:10</v>
          </cell>
          <cell r="N323">
            <v>90</v>
          </cell>
          <cell r="O323" t="str">
            <v>Mr. Nilesh Dhedhi / AVENDUS FINANCE PRIVATE LIMITED</v>
          </cell>
          <cell r="Q323">
            <v>3450</v>
          </cell>
          <cell r="R323">
            <v>90</v>
          </cell>
        </row>
        <row r="324">
          <cell r="C324" t="str">
            <v>DR/SUR/22-23/69000540</v>
          </cell>
          <cell r="D324" t="str">
            <v>INNOVA CRYSTA</v>
          </cell>
          <cell r="E324" t="str">
            <v>MH46D0847</v>
          </cell>
          <cell r="F324" t="str">
            <v>Ganpat</v>
          </cell>
          <cell r="G324">
            <v>196470</v>
          </cell>
          <cell r="H324">
            <v>196580</v>
          </cell>
          <cell r="I324">
            <v>110</v>
          </cell>
          <cell r="J324">
            <v>110</v>
          </cell>
          <cell r="K324">
            <v>5315.6</v>
          </cell>
          <cell r="L324" t="str">
            <v>15-Nov-2022 08:30</v>
          </cell>
          <cell r="M324" t="str">
            <v>15-Nov-2022 19:30</v>
          </cell>
          <cell r="N324">
            <v>0</v>
          </cell>
          <cell r="O324" t="str">
            <v>Sunil Nandlal Gupta / OHMI INDUSTRIES ASIA PRIVATE LIMITED</v>
          </cell>
          <cell r="Q324">
            <v>0</v>
          </cell>
          <cell r="R324">
            <v>0</v>
          </cell>
        </row>
        <row r="325">
          <cell r="C325" t="str">
            <v>DR/SUR/22-23/69000544</v>
          </cell>
          <cell r="D325" t="str">
            <v>SWIFT DZIRE</v>
          </cell>
          <cell r="E325" t="str">
            <v>GJ05BX2428</v>
          </cell>
          <cell r="F325" t="str">
            <v>Imran</v>
          </cell>
          <cell r="G325">
            <v>56317</v>
          </cell>
          <cell r="H325">
            <v>56411</v>
          </cell>
          <cell r="I325">
            <v>94</v>
          </cell>
          <cell r="J325">
            <v>94</v>
          </cell>
          <cell r="K325">
            <v>2820.76</v>
          </cell>
          <cell r="L325" t="str">
            <v>15-Nov-2022 09:30</v>
          </cell>
          <cell r="M325" t="str">
            <v>15-Nov-2022 19:30</v>
          </cell>
          <cell r="N325">
            <v>0</v>
          </cell>
          <cell r="O325" t="str">
            <v>Mr Sahil Vamja / SAVILLS PROPERTY SERVICES (INDIA) PRIVATE LIMITED</v>
          </cell>
          <cell r="Q325">
            <v>0</v>
          </cell>
          <cell r="R325">
            <v>0</v>
          </cell>
        </row>
        <row r="326">
          <cell r="C326" t="str">
            <v>DR/AHD/22-23/12004984</v>
          </cell>
          <cell r="D326" t="str">
            <v>SWIFT DZIRE</v>
          </cell>
          <cell r="E326" t="str">
            <v>GJ01HT7527</v>
          </cell>
          <cell r="F326" t="str">
            <v>Jagdish Thakar</v>
          </cell>
          <cell r="G326">
            <v>103465</v>
          </cell>
          <cell r="H326">
            <v>103545</v>
          </cell>
          <cell r="I326">
            <v>80</v>
          </cell>
          <cell r="J326">
            <v>80</v>
          </cell>
          <cell r="K326">
            <v>0</v>
          </cell>
          <cell r="L326" t="str">
            <v>15-Nov-2022 08:00</v>
          </cell>
          <cell r="M326" t="str">
            <v>15-Nov-2022 18:30</v>
          </cell>
          <cell r="N326">
            <v>0</v>
          </cell>
          <cell r="O326" t="str">
            <v>Amrita Sadarangani / UNIVERSITY OF EDINBURGH-INDIA LIAISON OFFICE</v>
          </cell>
          <cell r="Q326">
            <v>1450</v>
          </cell>
          <cell r="R326">
            <v>0</v>
          </cell>
        </row>
        <row r="327">
          <cell r="C327" t="str">
            <v>DR/AHD/22-23/12004896</v>
          </cell>
          <cell r="D327" t="str">
            <v>ETIOS</v>
          </cell>
          <cell r="E327" t="str">
            <v>GJ01DZ5876</v>
          </cell>
          <cell r="F327" t="str">
            <v>Maheshbhai</v>
          </cell>
          <cell r="G327">
            <v>245571</v>
          </cell>
          <cell r="H327">
            <v>245604</v>
          </cell>
          <cell r="I327">
            <v>33</v>
          </cell>
          <cell r="J327">
            <v>33</v>
          </cell>
          <cell r="K327">
            <v>2764.5</v>
          </cell>
          <cell r="L327" t="str">
            <v>15-Nov-2022 08:00</v>
          </cell>
          <cell r="M327" t="str">
            <v>15-Nov-2022 21:00</v>
          </cell>
          <cell r="N327">
            <v>0</v>
          </cell>
          <cell r="O327" t="str">
            <v>Ravi Babu Geddam / NOVARTIS INDIA LIMITED</v>
          </cell>
          <cell r="Q327">
            <v>0</v>
          </cell>
          <cell r="R327">
            <v>0</v>
          </cell>
        </row>
        <row r="328">
          <cell r="C328" t="str">
            <v>DR/AHD/22-23/12004999</v>
          </cell>
          <cell r="D328" t="str">
            <v>ETIOS</v>
          </cell>
          <cell r="E328" t="str">
            <v>GJ01HT1998</v>
          </cell>
          <cell r="F328" t="str">
            <v>Hardik-9023993036</v>
          </cell>
          <cell r="G328">
            <v>116750</v>
          </cell>
          <cell r="H328">
            <v>117070</v>
          </cell>
          <cell r="I328">
            <v>320</v>
          </cell>
          <cell r="J328">
            <v>320</v>
          </cell>
          <cell r="K328">
            <v>0</v>
          </cell>
          <cell r="L328" t="str">
            <v>15-Nov-2022 16:30</v>
          </cell>
          <cell r="M328" t="str">
            <v>17-Nov-2022 14:30</v>
          </cell>
          <cell r="N328">
            <v>150</v>
          </cell>
          <cell r="O328" t="str">
            <v>Thangasamy Arulraj / DANIELI INDIA LIMITED</v>
          </cell>
          <cell r="Q328">
            <v>10000</v>
          </cell>
          <cell r="R328">
            <v>0</v>
          </cell>
        </row>
        <row r="329">
          <cell r="C329" t="str">
            <v>DR/AHD/22-23/12005024</v>
          </cell>
          <cell r="D329" t="str">
            <v>INNOVA CRYSTA</v>
          </cell>
          <cell r="E329" t="str">
            <v>GJ18BV0696</v>
          </cell>
          <cell r="F329" t="str">
            <v>Kishan Singh</v>
          </cell>
          <cell r="G329">
            <v>103870</v>
          </cell>
          <cell r="H329">
            <v>103895</v>
          </cell>
          <cell r="I329">
            <v>25</v>
          </cell>
          <cell r="J329">
            <v>5</v>
          </cell>
          <cell r="K329">
            <v>1915.2</v>
          </cell>
          <cell r="L329" t="str">
            <v>15-Nov-2022 20:00</v>
          </cell>
          <cell r="M329" t="str">
            <v>15-Nov-2022 22:30</v>
          </cell>
          <cell r="N329">
            <v>0</v>
          </cell>
          <cell r="O329" t="str">
            <v>Anuradha Seshu / MCKINSEY &amp; COMPANY INDIA LLP</v>
          </cell>
          <cell r="Q329">
            <v>0</v>
          </cell>
          <cell r="R329">
            <v>0</v>
          </cell>
        </row>
        <row r="330">
          <cell r="C330" t="str">
            <v>DR/AHD/22-23/12005034</v>
          </cell>
          <cell r="D330" t="str">
            <v>CITY</v>
          </cell>
          <cell r="E330" t="str">
            <v>GJ01HT1633</v>
          </cell>
          <cell r="F330" t="str">
            <v>Kripal Sinh</v>
          </cell>
          <cell r="G330">
            <v>111083</v>
          </cell>
          <cell r="H330">
            <v>111126</v>
          </cell>
          <cell r="I330">
            <v>43</v>
          </cell>
          <cell r="J330">
            <v>43</v>
          </cell>
          <cell r="K330">
            <v>0</v>
          </cell>
          <cell r="L330" t="str">
            <v>15-Nov-2022 21:30</v>
          </cell>
          <cell r="M330" t="str">
            <v>15-Nov-2022 23:45</v>
          </cell>
          <cell r="N330">
            <v>0</v>
          </cell>
          <cell r="O330" t="str">
            <v>Ms Shipra Kothiyal / ZEE ENTERTAINMENT ENTERPRISES LIMITED</v>
          </cell>
          <cell r="Q330">
            <v>939</v>
          </cell>
          <cell r="R330">
            <v>0</v>
          </cell>
        </row>
        <row r="331">
          <cell r="C331" t="str">
            <v>DR/AHD/22-23/12005041</v>
          </cell>
          <cell r="D331" t="str">
            <v>SWIFT DZIRE</v>
          </cell>
          <cell r="E331" t="str">
            <v>GJ01HT7527</v>
          </cell>
          <cell r="F331" t="str">
            <v>Jagdish Thakar</v>
          </cell>
          <cell r="G331">
            <v>103545</v>
          </cell>
          <cell r="H331">
            <v>103625</v>
          </cell>
          <cell r="I331">
            <v>80</v>
          </cell>
          <cell r="J331">
            <v>80</v>
          </cell>
          <cell r="K331">
            <v>0</v>
          </cell>
          <cell r="L331" t="str">
            <v>16-Nov-2022 03:30</v>
          </cell>
          <cell r="M331" t="str">
            <v>16-Nov-2022 06:00</v>
          </cell>
          <cell r="N331">
            <v>0</v>
          </cell>
          <cell r="O331" t="str">
            <v>Anil Kumawat / DANISCO INDIA PRIVATE LIMITED</v>
          </cell>
          <cell r="Q331">
            <v>1200</v>
          </cell>
          <cell r="R331">
            <v>0</v>
          </cell>
        </row>
        <row r="332">
          <cell r="C332" t="str">
            <v>DR/AHD/22-23/12005035</v>
          </cell>
          <cell r="D332" t="str">
            <v>CITY</v>
          </cell>
          <cell r="E332" t="str">
            <v>GJ01HT7527</v>
          </cell>
          <cell r="F332" t="str">
            <v>Jagdish Thakar</v>
          </cell>
          <cell r="G332">
            <v>103625</v>
          </cell>
          <cell r="H332">
            <v>103740</v>
          </cell>
          <cell r="I332">
            <v>115</v>
          </cell>
          <cell r="J332">
            <v>115</v>
          </cell>
          <cell r="K332">
            <v>0</v>
          </cell>
          <cell r="L332" t="str">
            <v>16-Nov-2022 06:30</v>
          </cell>
          <cell r="M332" t="str">
            <v>16-Nov-2022 19:30</v>
          </cell>
          <cell r="N332">
            <v>0</v>
          </cell>
          <cell r="O332" t="str">
            <v>Ms Shipra Kothiyal / ZEE ENTERTAINMENT ENTERPRISES LIMITED</v>
          </cell>
          <cell r="Q332">
            <v>3200</v>
          </cell>
          <cell r="R332">
            <v>0</v>
          </cell>
        </row>
        <row r="333">
          <cell r="C333" t="str">
            <v>DR/AHD/22-23/12005047</v>
          </cell>
          <cell r="D333" t="str">
            <v>SWIFT DZIRE</v>
          </cell>
          <cell r="E333" t="str">
            <v>GJ01HT1505</v>
          </cell>
          <cell r="F333" t="str">
            <v>Dharmesh</v>
          </cell>
          <cell r="G333">
            <v>104756</v>
          </cell>
          <cell r="H333">
            <v>104822</v>
          </cell>
          <cell r="I333">
            <v>66</v>
          </cell>
          <cell r="J333">
            <v>66</v>
          </cell>
          <cell r="K333">
            <v>0</v>
          </cell>
          <cell r="L333" t="str">
            <v>16-Nov-2022 07:00</v>
          </cell>
          <cell r="M333" t="str">
            <v>16-Nov-2022 08:30</v>
          </cell>
          <cell r="N333">
            <v>0</v>
          </cell>
          <cell r="O333" t="str">
            <v>Hardik Harsora / AVEVA INFORMATION TECHNOLOGY INDIA PVT LTD</v>
          </cell>
          <cell r="Q333">
            <v>1200</v>
          </cell>
          <cell r="R333">
            <v>0</v>
          </cell>
        </row>
        <row r="334">
          <cell r="C334" t="str">
            <v>DR/AHD/22-23/12004976</v>
          </cell>
          <cell r="D334" t="str">
            <v>INNOVA CRYSTA</v>
          </cell>
          <cell r="E334" t="str">
            <v>MH02FG2544</v>
          </cell>
          <cell r="F334" t="str">
            <v>Ramesh Raval</v>
          </cell>
          <cell r="G334">
            <v>83975</v>
          </cell>
          <cell r="H334">
            <v>84091</v>
          </cell>
          <cell r="I334">
            <v>116</v>
          </cell>
          <cell r="J334">
            <v>116</v>
          </cell>
          <cell r="K334">
            <v>0</v>
          </cell>
          <cell r="L334" t="str">
            <v>16-Nov-2022 06:30</v>
          </cell>
          <cell r="M334" t="str">
            <v>16-Nov-2022 20:30</v>
          </cell>
          <cell r="N334">
            <v>0</v>
          </cell>
          <cell r="O334" t="str">
            <v>Mr. Nilesh Dhedhi / AVENDUS FINANCE PRIVATE LIMITED</v>
          </cell>
          <cell r="Q334">
            <v>2638</v>
          </cell>
          <cell r="R334">
            <v>0</v>
          </cell>
        </row>
        <row r="335">
          <cell r="C335" t="str">
            <v>DR/SUR/22-23/69000543</v>
          </cell>
          <cell r="D335" t="str">
            <v>SWIFT DZIRE</v>
          </cell>
          <cell r="E335" t="str">
            <v>GJ05BX2684</v>
          </cell>
          <cell r="F335" t="str">
            <v>GANPAT</v>
          </cell>
          <cell r="G335">
            <v>146109</v>
          </cell>
          <cell r="H335">
            <v>146457</v>
          </cell>
          <cell r="I335">
            <v>348</v>
          </cell>
          <cell r="J335">
            <v>348</v>
          </cell>
          <cell r="K335">
            <v>6484.8</v>
          </cell>
          <cell r="L335" t="str">
            <v>16-Nov-2022 07:30</v>
          </cell>
          <cell r="M335" t="str">
            <v>16-Nov-2022 19:30</v>
          </cell>
          <cell r="N335">
            <v>0</v>
          </cell>
          <cell r="O335" t="str">
            <v>Vishal Sirja / OMRON HEALTHCARE INDIA PRIVATE LIMITED</v>
          </cell>
          <cell r="Q335">
            <v>0</v>
          </cell>
          <cell r="R335">
            <v>0</v>
          </cell>
        </row>
        <row r="336">
          <cell r="C336" t="str">
            <v>DR/AHD/22-23/12004959</v>
          </cell>
          <cell r="D336" t="str">
            <v>INNOVA CRYSTA</v>
          </cell>
          <cell r="E336" t="str">
            <v>GJ01FT2151</v>
          </cell>
          <cell r="F336" t="str">
            <v>Vikram Singh</v>
          </cell>
          <cell r="G336">
            <v>188699</v>
          </cell>
          <cell r="H336">
            <v>188730</v>
          </cell>
          <cell r="I336">
            <v>31</v>
          </cell>
          <cell r="J336">
            <v>31</v>
          </cell>
          <cell r="K336">
            <v>0</v>
          </cell>
          <cell r="L336" t="str">
            <v>16-Nov-2022 08:30</v>
          </cell>
          <cell r="M336" t="str">
            <v>16-Nov-2022 19:00</v>
          </cell>
          <cell r="N336">
            <v>0</v>
          </cell>
          <cell r="O336" t="str">
            <v>Mr. Gaurav Vishal / HANSGROHE INDIA PRIVATE LIMITED</v>
          </cell>
          <cell r="Q336">
            <v>2050</v>
          </cell>
          <cell r="R336">
            <v>0</v>
          </cell>
        </row>
        <row r="337">
          <cell r="C337" t="str">
            <v>DR/AHD/22-23/12004963</v>
          </cell>
          <cell r="D337" t="str">
            <v>INNOVA CRYSTA</v>
          </cell>
          <cell r="E337" t="str">
            <v>MH02FG2603</v>
          </cell>
          <cell r="F337" t="str">
            <v>Bahadur</v>
          </cell>
          <cell r="G337">
            <v>104265</v>
          </cell>
          <cell r="H337">
            <v>104562</v>
          </cell>
          <cell r="I337">
            <v>297</v>
          </cell>
          <cell r="J337">
            <v>297</v>
          </cell>
          <cell r="K337">
            <v>0</v>
          </cell>
          <cell r="L337" t="str">
            <v>16-Nov-2022 09:00</v>
          </cell>
          <cell r="M337" t="str">
            <v>16-Nov-2022 20:40</v>
          </cell>
          <cell r="N337">
            <v>0</v>
          </cell>
          <cell r="O337" t="str">
            <v>Ms. Jaya Jha / MAERSK LINE INDIA PVT LTD</v>
          </cell>
          <cell r="Q337">
            <v>3764</v>
          </cell>
          <cell r="R337">
            <v>0</v>
          </cell>
        </row>
        <row r="338">
          <cell r="C338" t="str">
            <v>DR/AHD/22-23/12005015</v>
          </cell>
          <cell r="D338" t="str">
            <v>SWIFT DZIRE</v>
          </cell>
          <cell r="E338" t="str">
            <v>GJ01HT8402</v>
          </cell>
          <cell r="F338" t="str">
            <v>Jitendra</v>
          </cell>
          <cell r="G338">
            <v>68920</v>
          </cell>
          <cell r="H338">
            <v>69020</v>
          </cell>
          <cell r="I338">
            <v>100</v>
          </cell>
          <cell r="J338">
            <v>100</v>
          </cell>
          <cell r="K338">
            <v>0</v>
          </cell>
          <cell r="L338" t="str">
            <v>16-Nov-2022 08:30</v>
          </cell>
          <cell r="M338" t="str">
            <v>16-Nov-2022 23:00</v>
          </cell>
          <cell r="N338">
            <v>0</v>
          </cell>
          <cell r="O338" t="str">
            <v>Sudhir Kedia / SUNDARAM ASSET MANAGEMENT CO. LTD.</v>
          </cell>
          <cell r="Q338">
            <v>3200</v>
          </cell>
          <cell r="R338">
            <v>0</v>
          </cell>
        </row>
        <row r="339">
          <cell r="C339" t="str">
            <v>DR/AHD/22-23/12004897</v>
          </cell>
          <cell r="D339" t="str">
            <v>ETIOS</v>
          </cell>
          <cell r="E339" t="str">
            <v>GJ01DZ5876</v>
          </cell>
          <cell r="F339" t="str">
            <v>Maheshbhai</v>
          </cell>
          <cell r="G339">
            <v>245604</v>
          </cell>
          <cell r="H339">
            <v>245719</v>
          </cell>
          <cell r="I339">
            <v>115</v>
          </cell>
          <cell r="J339">
            <v>115</v>
          </cell>
          <cell r="K339">
            <v>2716</v>
          </cell>
          <cell r="L339" t="str">
            <v>16-Nov-2022 11:00</v>
          </cell>
          <cell r="M339" t="str">
            <v>16-Nov-2022 19:00</v>
          </cell>
          <cell r="N339">
            <v>0</v>
          </cell>
          <cell r="O339" t="str">
            <v>Ravi Babu Geddam / NOVARTIS INDIA LIMITED</v>
          </cell>
          <cell r="Q339">
            <v>0</v>
          </cell>
          <cell r="R339">
            <v>0</v>
          </cell>
        </row>
        <row r="340">
          <cell r="C340" t="str">
            <v>DR/SUR/22-23/69000558</v>
          </cell>
          <cell r="D340" t="str">
            <v>ETIOS</v>
          </cell>
          <cell r="E340" t="str">
            <v>GJ27D1537</v>
          </cell>
          <cell r="F340" t="str">
            <v>Nikunj</v>
          </cell>
          <cell r="G340">
            <v>86812</v>
          </cell>
          <cell r="H340">
            <v>86926</v>
          </cell>
          <cell r="I340">
            <v>114</v>
          </cell>
          <cell r="J340">
            <v>114</v>
          </cell>
          <cell r="K340">
            <v>2518.4</v>
          </cell>
          <cell r="L340" t="str">
            <v>16-Nov-2022 14:00</v>
          </cell>
          <cell r="M340" t="str">
            <v>16-Nov-2022 20:00</v>
          </cell>
          <cell r="N340">
            <v>0</v>
          </cell>
          <cell r="O340" t="str">
            <v>Mr. Vishal Chugh / TATA CAPITAL LTD.</v>
          </cell>
          <cell r="Q340">
            <v>0</v>
          </cell>
          <cell r="R340">
            <v>0</v>
          </cell>
        </row>
        <row r="341">
          <cell r="C341" t="str">
            <v>DR/AHD/22-23/12004981</v>
          </cell>
          <cell r="D341" t="str">
            <v>SWIFT DZIRE</v>
          </cell>
          <cell r="E341" t="str">
            <v>GJ01HT8201</v>
          </cell>
          <cell r="F341" t="str">
            <v>Pravin Sinh</v>
          </cell>
          <cell r="G341">
            <v>81149</v>
          </cell>
          <cell r="H341">
            <v>81434</v>
          </cell>
          <cell r="I341">
            <v>285</v>
          </cell>
          <cell r="J341">
            <v>285</v>
          </cell>
          <cell r="K341">
            <v>0</v>
          </cell>
          <cell r="L341" t="str">
            <v>16-Nov-2022 16:00</v>
          </cell>
          <cell r="M341" t="str">
            <v>17-Nov-2022 00:00</v>
          </cell>
          <cell r="N341">
            <v>245</v>
          </cell>
          <cell r="O341" t="str">
            <v>Chintan  Mehta / GE INDIA INDUSTRIAL PVT LTD</v>
          </cell>
          <cell r="Q341">
            <v>3620</v>
          </cell>
          <cell r="R341">
            <v>0</v>
          </cell>
        </row>
        <row r="342">
          <cell r="C342" t="str">
            <v>DR/AHD/22-23/12005052</v>
          </cell>
          <cell r="D342" t="str">
            <v>INNOVA CRYSTA</v>
          </cell>
          <cell r="E342" t="str">
            <v>MH02FG2603</v>
          </cell>
          <cell r="F342" t="str">
            <v>Bahadur</v>
          </cell>
          <cell r="G342">
            <v>97240</v>
          </cell>
          <cell r="H342">
            <v>97298</v>
          </cell>
          <cell r="I342">
            <v>58</v>
          </cell>
          <cell r="J342">
            <v>58</v>
          </cell>
          <cell r="K342">
            <v>0</v>
          </cell>
          <cell r="L342" t="str">
            <v>16-Nov-2022 22:00</v>
          </cell>
          <cell r="M342" t="str">
            <v>17-Nov-2022 00:20</v>
          </cell>
          <cell r="N342">
            <v>0</v>
          </cell>
          <cell r="O342" t="str">
            <v>Vishal Mehta / THE BOSTON CONSULTING GROUP (INDIA) PRIVATE LTD</v>
          </cell>
          <cell r="Q342">
            <v>1134</v>
          </cell>
          <cell r="R342">
            <v>0</v>
          </cell>
        </row>
        <row r="343">
          <cell r="C343" t="str">
            <v>DR/AHD/22-23/12005071</v>
          </cell>
          <cell r="D343" t="str">
            <v>INNOVA CRYSTA</v>
          </cell>
          <cell r="E343" t="str">
            <v>GJ01FT2151</v>
          </cell>
          <cell r="F343" t="str">
            <v>Vikram Singh</v>
          </cell>
          <cell r="G343">
            <v>188730</v>
          </cell>
          <cell r="H343">
            <v>188806</v>
          </cell>
          <cell r="I343">
            <v>76</v>
          </cell>
          <cell r="J343">
            <v>76</v>
          </cell>
          <cell r="K343">
            <v>0</v>
          </cell>
          <cell r="L343" t="str">
            <v>16-Nov-2022 22:30</v>
          </cell>
          <cell r="M343" t="str">
            <v>17-Nov-2022 01:00</v>
          </cell>
          <cell r="N343">
            <v>0</v>
          </cell>
          <cell r="O343" t="str">
            <v>Bhaskar Rakshit / A.T. KEARNEY CONSULTING (INDIA) PRIVATE LIMITED</v>
          </cell>
          <cell r="Q343">
            <v>1750</v>
          </cell>
          <cell r="R343">
            <v>0</v>
          </cell>
        </row>
        <row r="344">
          <cell r="C344" t="str">
            <v>DR/AHD/22-23/12005017</v>
          </cell>
          <cell r="D344" t="str">
            <v>INNOVA CRYSTA</v>
          </cell>
          <cell r="E344" t="str">
            <v>GJ01JT2779</v>
          </cell>
          <cell r="F344" t="str">
            <v>Sharifbhai</v>
          </cell>
          <cell r="G344">
            <v>73330</v>
          </cell>
          <cell r="H344">
            <v>74560</v>
          </cell>
          <cell r="I344">
            <v>1230</v>
          </cell>
          <cell r="J344">
            <v>1230</v>
          </cell>
          <cell r="K344">
            <v>37640</v>
          </cell>
          <cell r="L344" t="str">
            <v>17-Nov-2022 04:45</v>
          </cell>
          <cell r="M344" t="str">
            <v>20-Nov-2022 23:45</v>
          </cell>
          <cell r="N344">
            <v>0</v>
          </cell>
          <cell r="O344" t="str">
            <v>Bilv  Patel / A.T. KEARNEY CONSULTING (INDIA) PRIVATE LIMITED</v>
          </cell>
          <cell r="Q344">
            <v>0</v>
          </cell>
          <cell r="R344">
            <v>0</v>
          </cell>
        </row>
        <row r="345">
          <cell r="C345" t="str">
            <v>DR/AHD/22-23/12005053</v>
          </cell>
          <cell r="D345" t="str">
            <v>INNOVA CRYSTA</v>
          </cell>
          <cell r="E345" t="str">
            <v>MH02FG2603</v>
          </cell>
          <cell r="F345" t="str">
            <v>Bahadur</v>
          </cell>
          <cell r="G345">
            <v>97298</v>
          </cell>
          <cell r="H345">
            <v>97345</v>
          </cell>
          <cell r="I345">
            <v>47</v>
          </cell>
          <cell r="J345">
            <v>47</v>
          </cell>
          <cell r="K345">
            <v>0</v>
          </cell>
          <cell r="L345" t="str">
            <v>17-Nov-2022 08:30</v>
          </cell>
          <cell r="M345" t="str">
            <v>17-Nov-2022 19:30</v>
          </cell>
          <cell r="N345">
            <v>0</v>
          </cell>
          <cell r="O345" t="str">
            <v>Vishal Mehta / THE BOSTON CONSULTING GROUP (INDIA) PRIVATE LTD</v>
          </cell>
          <cell r="Q345">
            <v>2110</v>
          </cell>
          <cell r="R345">
            <v>0</v>
          </cell>
        </row>
        <row r="346">
          <cell r="C346" t="str">
            <v>DR/SUR/22-23/69000545</v>
          </cell>
          <cell r="D346" t="str">
            <v>INNOVA CRYSTA</v>
          </cell>
          <cell r="E346" t="str">
            <v>GJ05JX5512</v>
          </cell>
          <cell r="F346" t="str">
            <v>Shabir</v>
          </cell>
          <cell r="G346">
            <v>78932</v>
          </cell>
          <cell r="H346">
            <v>79030</v>
          </cell>
          <cell r="I346">
            <v>98</v>
          </cell>
          <cell r="J346">
            <v>98</v>
          </cell>
          <cell r="K346">
            <v>5252</v>
          </cell>
          <cell r="L346" t="str">
            <v>17-Nov-2022 07:30</v>
          </cell>
          <cell r="M346" t="str">
            <v>17-Nov-2022 19:30</v>
          </cell>
          <cell r="N346">
            <v>0</v>
          </cell>
          <cell r="O346" t="str">
            <v>Sanchit Makhija / A.T. KEARNEY CONSULTING (INDIA) PRIVATE LIMITED</v>
          </cell>
          <cell r="Q346">
            <v>0</v>
          </cell>
          <cell r="R346">
            <v>0</v>
          </cell>
        </row>
        <row r="347">
          <cell r="C347" t="str">
            <v>DR/AHD/22-23/12005051</v>
          </cell>
          <cell r="D347" t="str">
            <v>ETIOS</v>
          </cell>
          <cell r="E347" t="str">
            <v>GJ01HT7527</v>
          </cell>
          <cell r="F347" t="str">
            <v>Jagdish Thakar</v>
          </cell>
          <cell r="G347">
            <v>103718</v>
          </cell>
          <cell r="H347">
            <v>104208</v>
          </cell>
          <cell r="I347">
            <v>490</v>
          </cell>
          <cell r="J347">
            <v>490</v>
          </cell>
          <cell r="K347">
            <v>0</v>
          </cell>
          <cell r="L347" t="str">
            <v>17-Nov-2022 08:00</v>
          </cell>
          <cell r="M347" t="str">
            <v>18-Nov-2022 01:00</v>
          </cell>
          <cell r="N347">
            <v>0</v>
          </cell>
          <cell r="O347" t="str">
            <v>Shinoj Narayanan / TRIMBLE NAVIGATION INDIA PVT LTD</v>
          </cell>
          <cell r="Q347">
            <v>6080</v>
          </cell>
          <cell r="R347">
            <v>0</v>
          </cell>
        </row>
        <row r="348">
          <cell r="C348" t="str">
            <v>DR/AHD/22-23/12005072</v>
          </cell>
          <cell r="D348" t="str">
            <v>INNOVA CRYSTA</v>
          </cell>
          <cell r="E348" t="str">
            <v>GJ01FT5401</v>
          </cell>
          <cell r="F348" t="str">
            <v>Pappubhai</v>
          </cell>
          <cell r="G348">
            <v>237615</v>
          </cell>
          <cell r="H348">
            <v>237776</v>
          </cell>
          <cell r="I348">
            <v>161</v>
          </cell>
          <cell r="J348">
            <v>161</v>
          </cell>
          <cell r="K348">
            <v>5736</v>
          </cell>
          <cell r="L348" t="str">
            <v>17-Nov-2022 08:00</v>
          </cell>
          <cell r="M348" t="str">
            <v>17-Nov-2022 16:00</v>
          </cell>
          <cell r="N348">
            <v>0</v>
          </cell>
          <cell r="O348" t="str">
            <v>Bhaskar Rakshit / A.T. KEARNEY CONSULTING (INDIA) PRIVATE LIMITED</v>
          </cell>
          <cell r="Q348">
            <v>0</v>
          </cell>
          <cell r="R348">
            <v>0</v>
          </cell>
        </row>
        <row r="349">
          <cell r="C349" t="str">
            <v>DR/SUR/22-23/69000530</v>
          </cell>
          <cell r="D349" t="str">
            <v>INNOVA CRYSTA</v>
          </cell>
          <cell r="E349" t="str">
            <v>MH46D0847</v>
          </cell>
          <cell r="F349" t="str">
            <v>Ganapat</v>
          </cell>
          <cell r="G349">
            <v>196585</v>
          </cell>
          <cell r="H349">
            <v>196693</v>
          </cell>
          <cell r="I349">
            <v>108</v>
          </cell>
          <cell r="J349">
            <v>108</v>
          </cell>
          <cell r="K349">
            <v>5906.4</v>
          </cell>
          <cell r="L349" t="str">
            <v>17-Nov-2022 09:00</v>
          </cell>
          <cell r="M349" t="str">
            <v>17-Nov-2022 19:00</v>
          </cell>
          <cell r="N349">
            <v>0</v>
          </cell>
          <cell r="O349" t="str">
            <v>Atul Mahajan / GE INDIA INDUSTRIAL PVT LTD</v>
          </cell>
          <cell r="Q349">
            <v>0</v>
          </cell>
          <cell r="R349">
            <v>0</v>
          </cell>
        </row>
        <row r="350">
          <cell r="C350" t="str">
            <v>DR/AHD/22-23/12005044</v>
          </cell>
          <cell r="D350" t="str">
            <v>SWIFT DZIRE</v>
          </cell>
          <cell r="E350" t="str">
            <v>GJ01HT8402</v>
          </cell>
          <cell r="F350" t="str">
            <v>Nasir</v>
          </cell>
          <cell r="G350">
            <v>69026</v>
          </cell>
          <cell r="H350">
            <v>69112</v>
          </cell>
          <cell r="I350">
            <v>86</v>
          </cell>
          <cell r="J350">
            <v>86</v>
          </cell>
          <cell r="K350">
            <v>0</v>
          </cell>
          <cell r="L350" t="str">
            <v>17-Nov-2022 08:00</v>
          </cell>
          <cell r="M350" t="str">
            <v>17-Nov-2022 20:00</v>
          </cell>
          <cell r="N350">
            <v>0</v>
          </cell>
          <cell r="O350" t="str">
            <v>Sudhir Kedia / SUNDARAM ASSET MANAGEMENT CO. LTD.</v>
          </cell>
          <cell r="Q350">
            <v>3200</v>
          </cell>
          <cell r="R350">
            <v>0</v>
          </cell>
        </row>
        <row r="351">
          <cell r="C351" t="str">
            <v>DR/AHD/22-23/12005089</v>
          </cell>
          <cell r="D351" t="str">
            <v>T Crysta</v>
          </cell>
          <cell r="E351" t="str">
            <v>MH02FG2544</v>
          </cell>
          <cell r="F351" t="str">
            <v>Ramesh Raval</v>
          </cell>
          <cell r="G351">
            <v>84091</v>
          </cell>
          <cell r="H351">
            <v>84162</v>
          </cell>
          <cell r="I351">
            <v>71</v>
          </cell>
          <cell r="J351">
            <v>71</v>
          </cell>
          <cell r="K351">
            <v>0</v>
          </cell>
          <cell r="L351" t="str">
            <v>17-Nov-2022 16:00</v>
          </cell>
          <cell r="M351" t="str">
            <v>17-Nov-2022 23:30</v>
          </cell>
          <cell r="N351">
            <v>0</v>
          </cell>
          <cell r="O351" t="str">
            <v>Mr.Chelappa Thyagarajan Srinivasan / RELIANCE NIPPON LIFE INSURANCE COMPANY LIMITED</v>
          </cell>
          <cell r="Q351">
            <v>1750</v>
          </cell>
          <cell r="R351">
            <v>0</v>
          </cell>
        </row>
        <row r="352">
          <cell r="C352" t="str">
            <v>DR/AHD/22-23/12005080</v>
          </cell>
          <cell r="D352" t="str">
            <v>SWIFT DZIRE</v>
          </cell>
          <cell r="E352" t="str">
            <v>GJ01HT1998</v>
          </cell>
          <cell r="F352" t="str">
            <v>Hardik-9023993036</v>
          </cell>
          <cell r="G352">
            <v>107070</v>
          </cell>
          <cell r="H352">
            <v>107158</v>
          </cell>
          <cell r="I352">
            <v>88</v>
          </cell>
          <cell r="J352">
            <v>88</v>
          </cell>
          <cell r="K352">
            <v>0</v>
          </cell>
          <cell r="L352" t="str">
            <v>17-Nov-2022 17:15</v>
          </cell>
          <cell r="M352" t="str">
            <v>17-Nov-2022 21:00</v>
          </cell>
          <cell r="N352">
            <v>0</v>
          </cell>
          <cell r="O352" t="str">
            <v>Hardik Harsora / AVEVA INFORMATION TECHNOLOGY INDIA PVT LTD</v>
          </cell>
          <cell r="Q352">
            <v>1296</v>
          </cell>
          <cell r="R352">
            <v>0</v>
          </cell>
        </row>
        <row r="353">
          <cell r="C353" t="str">
            <v>DR/AHD/22-23/12005038</v>
          </cell>
          <cell r="D353" t="str">
            <v>SWIFT DZIRE</v>
          </cell>
          <cell r="E353" t="str">
            <v>GJ01HT8402</v>
          </cell>
          <cell r="F353" t="str">
            <v>Nasir</v>
          </cell>
          <cell r="G353">
            <v>69111</v>
          </cell>
          <cell r="H353">
            <v>69136</v>
          </cell>
          <cell r="I353">
            <v>25</v>
          </cell>
          <cell r="J353">
            <v>25</v>
          </cell>
          <cell r="K353">
            <v>0</v>
          </cell>
          <cell r="L353" t="str">
            <v>17-Nov-2022 21:00</v>
          </cell>
          <cell r="M353" t="str">
            <v>17-Nov-2022 23:30</v>
          </cell>
          <cell r="N353">
            <v>0</v>
          </cell>
          <cell r="O353" t="str">
            <v>Anil Kumawat / DANISCO INDIA PRIVATE LIMITED</v>
          </cell>
          <cell r="Q353">
            <v>650</v>
          </cell>
          <cell r="R353">
            <v>0</v>
          </cell>
        </row>
        <row r="354">
          <cell r="C354" t="str">
            <v>DR/AHD/22-23/12005093</v>
          </cell>
          <cell r="D354" t="str">
            <v>INNOVA CRYSTA</v>
          </cell>
          <cell r="E354" t="str">
            <v>GJ01FT2151</v>
          </cell>
          <cell r="F354" t="str">
            <v>Vikram Singh</v>
          </cell>
          <cell r="G354">
            <v>189061</v>
          </cell>
          <cell r="H354">
            <v>189099</v>
          </cell>
          <cell r="I354">
            <v>38</v>
          </cell>
          <cell r="J354">
            <v>38</v>
          </cell>
          <cell r="K354">
            <v>0</v>
          </cell>
          <cell r="L354" t="str">
            <v>17-Nov-2022 21:30</v>
          </cell>
          <cell r="M354" t="str">
            <v>18-Nov-2022 00:00</v>
          </cell>
          <cell r="N354">
            <v>90</v>
          </cell>
          <cell r="O354" t="str">
            <v>Mr. Ashok Kamra / TOSHIBA TRANSMISSION &amp; DISTRIBUTION SYSTEMS (INDIA) PVT LTD</v>
          </cell>
          <cell r="Q354">
            <v>900</v>
          </cell>
          <cell r="R354">
            <v>90</v>
          </cell>
        </row>
        <row r="355">
          <cell r="C355" t="str">
            <v>DR/AHD/22-23/12005108</v>
          </cell>
          <cell r="D355" t="str">
            <v>INNOVA CRYSTA</v>
          </cell>
          <cell r="E355" t="str">
            <v>MH02FG2544</v>
          </cell>
          <cell r="F355" t="str">
            <v>Ramesh Raval</v>
          </cell>
          <cell r="G355">
            <v>84162</v>
          </cell>
          <cell r="H355">
            <v>84223</v>
          </cell>
          <cell r="I355">
            <v>61</v>
          </cell>
          <cell r="J355">
            <v>61</v>
          </cell>
          <cell r="K355">
            <v>0</v>
          </cell>
          <cell r="L355" t="str">
            <v>18-Nov-2022 07:00</v>
          </cell>
          <cell r="M355" t="str">
            <v>18-Nov-2022 08:00</v>
          </cell>
          <cell r="N355">
            <v>0</v>
          </cell>
          <cell r="O355" t="str">
            <v>Bhaskar Rakshit / A.T. KEARNEY CONSULTING (INDIA) PRIVATE LIMITED</v>
          </cell>
          <cell r="Q355">
            <v>1750</v>
          </cell>
          <cell r="R355">
            <v>0</v>
          </cell>
        </row>
        <row r="356">
          <cell r="C356" t="str">
            <v>DR/AHD/22-23/12005111</v>
          </cell>
          <cell r="D356" t="str">
            <v>SWIFT DZIRE</v>
          </cell>
          <cell r="E356" t="str">
            <v>GJ18BT8422</v>
          </cell>
          <cell r="F356" t="str">
            <v>Swaroop Singh</v>
          </cell>
          <cell r="G356">
            <v>128367</v>
          </cell>
          <cell r="H356">
            <v>128883</v>
          </cell>
          <cell r="I356">
            <v>516</v>
          </cell>
          <cell r="J356">
            <v>516</v>
          </cell>
          <cell r="K356">
            <v>10706.5</v>
          </cell>
          <cell r="L356" t="str">
            <v>18-Nov-2022 05:15</v>
          </cell>
          <cell r="M356" t="str">
            <v>18-Nov-2022 23:30</v>
          </cell>
          <cell r="N356">
            <v>0</v>
          </cell>
          <cell r="O356" t="str">
            <v>Mr Bhargav Dave . / ZEE ENTERTAINMENT ENTERPRISES LIMITED</v>
          </cell>
          <cell r="Q356">
            <v>0</v>
          </cell>
          <cell r="R356">
            <v>0</v>
          </cell>
        </row>
        <row r="357">
          <cell r="C357" t="str">
            <v>DR/AHD/22-23/12005325</v>
          </cell>
          <cell r="D357" t="str">
            <v>ETIOS</v>
          </cell>
          <cell r="E357" t="str">
            <v>gj01ht7527</v>
          </cell>
          <cell r="F357" t="str">
            <v>JAGDISH KAKA</v>
          </cell>
          <cell r="G357">
            <v>104205</v>
          </cell>
          <cell r="H357">
            <v>104299</v>
          </cell>
          <cell r="I357">
            <v>94</v>
          </cell>
          <cell r="J357">
            <v>94</v>
          </cell>
          <cell r="K357">
            <v>0</v>
          </cell>
          <cell r="L357" t="str">
            <v>18-Nov-2022 08:00</v>
          </cell>
          <cell r="M357" t="str">
            <v>18-Nov-2022 18:00</v>
          </cell>
          <cell r="N357">
            <v>0</v>
          </cell>
          <cell r="O357" t="str">
            <v>Shinoj Narayanan / TRIMBLE NAVIGATION INDIA PVT LTD</v>
          </cell>
          <cell r="Q357">
            <v>1568</v>
          </cell>
          <cell r="R357">
            <v>0</v>
          </cell>
        </row>
        <row r="358">
          <cell r="C358" t="str">
            <v>DR/AHD/22-23/12005090</v>
          </cell>
          <cell r="D358" t="str">
            <v>INNOVA CRYSTA</v>
          </cell>
          <cell r="E358" t="str">
            <v>GJ01FT7771</v>
          </cell>
          <cell r="F358" t="str">
            <v>Rahul Singh</v>
          </cell>
          <cell r="G358">
            <v>71205</v>
          </cell>
          <cell r="H358">
            <v>71361</v>
          </cell>
          <cell r="I358">
            <v>156</v>
          </cell>
          <cell r="J358">
            <v>156</v>
          </cell>
          <cell r="K358">
            <v>6723.5</v>
          </cell>
          <cell r="L358" t="str">
            <v>18-Nov-2022 07:00</v>
          </cell>
          <cell r="M358" t="str">
            <v>18-Nov-2022 19:35</v>
          </cell>
          <cell r="N358">
            <v>0</v>
          </cell>
          <cell r="O358" t="str">
            <v>Mr. Suryanaryana Gude / TOSHIBA TRANSMISSION &amp; DISTRIBUTION SYSTEMS (INDIA) PVT LTD</v>
          </cell>
          <cell r="Q358">
            <v>0</v>
          </cell>
          <cell r="R358">
            <v>0</v>
          </cell>
        </row>
        <row r="359">
          <cell r="C359" t="str">
            <v>DR/AHD/22-23/12005055</v>
          </cell>
          <cell r="D359" t="str">
            <v>INNOVA CRYSTA</v>
          </cell>
          <cell r="E359" t="str">
            <v>MH02FG2603</v>
          </cell>
          <cell r="F359" t="str">
            <v>Bahadur</v>
          </cell>
          <cell r="G359">
            <v>97379</v>
          </cell>
          <cell r="H359">
            <v>97484</v>
          </cell>
          <cell r="I359">
            <v>105</v>
          </cell>
          <cell r="J359">
            <v>105</v>
          </cell>
          <cell r="K359">
            <v>0</v>
          </cell>
          <cell r="L359" t="str">
            <v>18-Nov-2022 08:00</v>
          </cell>
          <cell r="M359" t="str">
            <v>18-Nov-2022 17:30</v>
          </cell>
          <cell r="N359">
            <v>0</v>
          </cell>
          <cell r="O359" t="str">
            <v>Mr RAJESH RAI (VVIP Guest) / ICICI BANK LIMITED</v>
          </cell>
          <cell r="Q359">
            <v>2255</v>
          </cell>
          <cell r="R359">
            <v>0</v>
          </cell>
        </row>
        <row r="360">
          <cell r="C360" t="str">
            <v>DR/AHD/22-23/12005117</v>
          </cell>
          <cell r="D360" t="str">
            <v>ACCENT</v>
          </cell>
          <cell r="E360" t="str">
            <v>GJ01DX2170</v>
          </cell>
          <cell r="F360" t="str">
            <v>Akhtar Nagori</v>
          </cell>
          <cell r="G360">
            <v>260152</v>
          </cell>
          <cell r="H360">
            <v>260268</v>
          </cell>
          <cell r="I360">
            <v>116</v>
          </cell>
          <cell r="J360">
            <v>116</v>
          </cell>
          <cell r="K360">
            <v>3387.2</v>
          </cell>
          <cell r="L360" t="str">
            <v>18-Nov-2022 11:30</v>
          </cell>
          <cell r="M360" t="str">
            <v>19-Nov-2022 01:45</v>
          </cell>
          <cell r="N360">
            <v>0</v>
          </cell>
          <cell r="O360" t="str">
            <v>Jay Oza / DANISCO INDIA PRIVATE LIMITED</v>
          </cell>
          <cell r="Q360">
            <v>0</v>
          </cell>
          <cell r="R360">
            <v>0</v>
          </cell>
        </row>
        <row r="361">
          <cell r="C361" t="str">
            <v>DR/AHD/22-23/12005102</v>
          </cell>
          <cell r="D361" t="str">
            <v>INNOVA CRYSTA</v>
          </cell>
          <cell r="E361" t="str">
            <v>GJ01FT5401</v>
          </cell>
          <cell r="F361" t="str">
            <v>Nareshbhai</v>
          </cell>
          <cell r="G361">
            <v>257070</v>
          </cell>
          <cell r="H361">
            <v>257218</v>
          </cell>
          <cell r="I361">
            <v>148</v>
          </cell>
          <cell r="J361">
            <v>148</v>
          </cell>
          <cell r="K361">
            <v>6043.1</v>
          </cell>
          <cell r="L361" t="str">
            <v>18-Nov-2022 13:00</v>
          </cell>
          <cell r="M361" t="str">
            <v>18-Nov-2022 22:00</v>
          </cell>
          <cell r="N361">
            <v>0</v>
          </cell>
          <cell r="O361" t="str">
            <v>Gaurav Kumar / RBL FINSERVE LIMITED</v>
          </cell>
          <cell r="Q361">
            <v>0</v>
          </cell>
          <cell r="R361">
            <v>0</v>
          </cell>
        </row>
        <row r="362">
          <cell r="C362" t="str">
            <v>DR/SUR/22-23/69000546</v>
          </cell>
          <cell r="D362" t="str">
            <v>SWIFT DZIRE</v>
          </cell>
          <cell r="E362" t="str">
            <v>GJ05BX3129</v>
          </cell>
          <cell r="F362" t="str">
            <v>Ganpat</v>
          </cell>
          <cell r="G362">
            <v>76657</v>
          </cell>
          <cell r="H362">
            <v>78836</v>
          </cell>
          <cell r="I362">
            <v>2179</v>
          </cell>
          <cell r="J362">
            <v>2179</v>
          </cell>
          <cell r="K362">
            <v>71400</v>
          </cell>
          <cell r="L362" t="str">
            <v>18-Nov-2022 15:00</v>
          </cell>
          <cell r="M362" t="str">
            <v>27-Nov-2022 15:00</v>
          </cell>
          <cell r="N362">
            <v>0</v>
          </cell>
          <cell r="O362" t="str">
            <v>Mr. HARISH  NATARAJAN / Marsh India Insurance brokers pvt ltd</v>
          </cell>
          <cell r="Q362">
            <v>0</v>
          </cell>
          <cell r="R362">
            <v>0</v>
          </cell>
        </row>
        <row r="363">
          <cell r="C363" t="str">
            <v>DR/AHD/22-23/12005140</v>
          </cell>
          <cell r="D363" t="str">
            <v>INNOVA CRYSTA</v>
          </cell>
          <cell r="E363" t="str">
            <v>MH02FG2603</v>
          </cell>
          <cell r="F363" t="str">
            <v>Bahadur</v>
          </cell>
          <cell r="G363">
            <v>97534</v>
          </cell>
          <cell r="H363">
            <v>97613</v>
          </cell>
          <cell r="I363">
            <v>79</v>
          </cell>
          <cell r="J363">
            <v>79</v>
          </cell>
          <cell r="K363">
            <v>0</v>
          </cell>
          <cell r="L363" t="str">
            <v>19-Nov-2022 05:00</v>
          </cell>
          <cell r="M363" t="str">
            <v>19-Nov-2022 09:15</v>
          </cell>
          <cell r="N363">
            <v>0</v>
          </cell>
          <cell r="O363" t="str">
            <v>Mr. Suryanaryana Gude / TOSHIBA TRANSMISSION &amp; DISTRIBUTION SYSTEMS (INDIA) PVT LTD</v>
          </cell>
          <cell r="Q363">
            <v>1750</v>
          </cell>
          <cell r="R363">
            <v>0</v>
          </cell>
        </row>
        <row r="364">
          <cell r="C364" t="str">
            <v>DR/AHD/22-23/12005139</v>
          </cell>
          <cell r="D364" t="str">
            <v>SWIFT DZIRE</v>
          </cell>
          <cell r="E364" t="str">
            <v>GJ01HT8201</v>
          </cell>
          <cell r="F364" t="str">
            <v>Pravin Sinh</v>
          </cell>
          <cell r="G364">
            <v>81633</v>
          </cell>
          <cell r="H364">
            <v>81690</v>
          </cell>
          <cell r="I364">
            <v>57</v>
          </cell>
          <cell r="J364">
            <v>57</v>
          </cell>
          <cell r="K364">
            <v>0</v>
          </cell>
          <cell r="L364" t="str">
            <v>19-Nov-2022 04:00</v>
          </cell>
          <cell r="M364" t="str">
            <v>19-Nov-2022 06:05</v>
          </cell>
          <cell r="N364">
            <v>0</v>
          </cell>
          <cell r="O364" t="str">
            <v>Mr. Chelappa Thyagarajan Srinivasan / RELIANCE NIPPON LIFE INSURANCE COMPANY LIMITED</v>
          </cell>
          <cell r="Q364">
            <v>854</v>
          </cell>
          <cell r="R364">
            <v>0</v>
          </cell>
        </row>
        <row r="365">
          <cell r="C365" t="str">
            <v>DR/AHD/22-23/12005103</v>
          </cell>
          <cell r="D365" t="str">
            <v>INNOVA CRYSTA</v>
          </cell>
          <cell r="E365" t="str">
            <v>MH02FG2544</v>
          </cell>
          <cell r="F365" t="str">
            <v>Ramesh Raval</v>
          </cell>
          <cell r="G365">
            <v>84509</v>
          </cell>
          <cell r="H365">
            <v>84619</v>
          </cell>
          <cell r="I365">
            <v>110</v>
          </cell>
          <cell r="J365">
            <v>110</v>
          </cell>
          <cell r="K365">
            <v>0</v>
          </cell>
          <cell r="L365" t="str">
            <v>19-Nov-2022 07:30</v>
          </cell>
          <cell r="M365" t="str">
            <v>19-Nov-2022 18:20</v>
          </cell>
          <cell r="N365">
            <v>0</v>
          </cell>
          <cell r="O365" t="str">
            <v>Gaurav Kumar / RBL FINSERVE LIMITED</v>
          </cell>
          <cell r="Q365">
            <v>2480</v>
          </cell>
          <cell r="R365">
            <v>0</v>
          </cell>
        </row>
        <row r="366">
          <cell r="C366" t="str">
            <v>DR/AHD/22-23/12005142</v>
          </cell>
          <cell r="D366" t="str">
            <v>ETIOS</v>
          </cell>
          <cell r="E366" t="str">
            <v>GJ01HT1505</v>
          </cell>
          <cell r="F366" t="str">
            <v>Sunil Raval</v>
          </cell>
          <cell r="G366">
            <v>105105</v>
          </cell>
          <cell r="H366">
            <v>105193</v>
          </cell>
          <cell r="I366">
            <v>88</v>
          </cell>
          <cell r="J366">
            <v>88</v>
          </cell>
          <cell r="K366">
            <v>0</v>
          </cell>
          <cell r="L366" t="str">
            <v>20-Nov-2022 08:00</v>
          </cell>
          <cell r="M366" t="str">
            <v>20-Nov-2022 18:00</v>
          </cell>
          <cell r="N366">
            <v>0</v>
          </cell>
          <cell r="O366" t="str">
            <v>Mr ANAND IYER / FCM TRAVEL SOLUTIONS (INDIA) PRIVATE LIMITED</v>
          </cell>
          <cell r="Q366">
            <v>1496</v>
          </cell>
          <cell r="R366">
            <v>0</v>
          </cell>
        </row>
        <row r="367">
          <cell r="C367" t="str">
            <v>DR/AHD/22-23/12005112</v>
          </cell>
          <cell r="D367" t="str">
            <v>SWIFT DZIRE</v>
          </cell>
          <cell r="E367" t="str">
            <v>RJ14TE3179</v>
          </cell>
          <cell r="F367" t="str">
            <v>Dilip</v>
          </cell>
          <cell r="G367">
            <v>163414</v>
          </cell>
          <cell r="H367">
            <v>164327</v>
          </cell>
          <cell r="I367">
            <v>913</v>
          </cell>
          <cell r="J367">
            <v>913</v>
          </cell>
          <cell r="K367">
            <v>24651</v>
          </cell>
          <cell r="L367" t="str">
            <v>20-Nov-2022 14:30</v>
          </cell>
          <cell r="M367" t="str">
            <v>23-Nov-2022 21:30</v>
          </cell>
          <cell r="N367">
            <v>510</v>
          </cell>
          <cell r="O367" t="str">
            <v>Mr Mohammad Rizwan Khan / UNIVERSAL SOMPO GENERAL INSURANCE COMPANY LIMITED</v>
          </cell>
          <cell r="Q367">
            <v>0</v>
          </cell>
          <cell r="R367">
            <v>0</v>
          </cell>
        </row>
        <row r="368">
          <cell r="C368" t="str">
            <v>DR/AHD/22-23/12005158</v>
          </cell>
          <cell r="D368" t="str">
            <v>CRETA</v>
          </cell>
          <cell r="E368" t="str">
            <v>GJ01HT7527</v>
          </cell>
          <cell r="F368" t="str">
            <v>Jagdish Kaka</v>
          </cell>
          <cell r="G368">
            <v>104299</v>
          </cell>
          <cell r="H368">
            <v>104383</v>
          </cell>
          <cell r="I368">
            <v>84</v>
          </cell>
          <cell r="J368">
            <v>84</v>
          </cell>
          <cell r="K368">
            <v>0</v>
          </cell>
          <cell r="L368" t="str">
            <v>21-Nov-2022 00:30</v>
          </cell>
          <cell r="M368" t="str">
            <v>21-Nov-2022 03:00</v>
          </cell>
          <cell r="N368">
            <v>0</v>
          </cell>
          <cell r="O368" t="str">
            <v>Anirudh Batra / A.T. KEARNEY CONSULTING (INDIA) PRIVATE LIMITED</v>
          </cell>
          <cell r="Q368">
            <v>1248</v>
          </cell>
          <cell r="R368">
            <v>0</v>
          </cell>
        </row>
        <row r="369">
          <cell r="C369" t="str">
            <v>DR/AHD/22-23/12005154</v>
          </cell>
          <cell r="D369" t="str">
            <v>SWIFT DZIRE</v>
          </cell>
          <cell r="E369" t="str">
            <v>GJ01HT8201</v>
          </cell>
          <cell r="F369" t="str">
            <v>Pravin Sinh</v>
          </cell>
          <cell r="G369">
            <v>81690</v>
          </cell>
          <cell r="H369">
            <v>81750</v>
          </cell>
          <cell r="I369">
            <v>60</v>
          </cell>
          <cell r="J369">
            <v>60</v>
          </cell>
          <cell r="K369">
            <v>0</v>
          </cell>
          <cell r="L369" t="str">
            <v>21-Nov-2022 06:30</v>
          </cell>
          <cell r="M369" t="str">
            <v>21-Nov-2022 12:45</v>
          </cell>
          <cell r="N369">
            <v>90</v>
          </cell>
          <cell r="O369" t="str">
            <v>Hardik Dubal / A.T. KEARNEY CONSULTING (INDIA) PRIVATE LIMITED</v>
          </cell>
          <cell r="Q369">
            <v>1200</v>
          </cell>
          <cell r="R369">
            <v>90</v>
          </cell>
        </row>
        <row r="370">
          <cell r="C370" t="str">
            <v>DR/AHD/22-23/12004828</v>
          </cell>
          <cell r="D370" t="str">
            <v>INNOVA CRYSTA</v>
          </cell>
          <cell r="E370" t="str">
            <v>MH02FG2603</v>
          </cell>
          <cell r="F370" t="str">
            <v>Swaroop Singh</v>
          </cell>
          <cell r="G370">
            <v>97664</v>
          </cell>
          <cell r="H370">
            <v>97762</v>
          </cell>
          <cell r="I370">
            <v>98</v>
          </cell>
          <cell r="J370">
            <v>98</v>
          </cell>
          <cell r="K370">
            <v>0</v>
          </cell>
          <cell r="L370" t="str">
            <v>21-Nov-2022 08:00</v>
          </cell>
          <cell r="M370" t="str">
            <v>21-Nov-2022 20:00</v>
          </cell>
          <cell r="N370">
            <v>0</v>
          </cell>
          <cell r="O370" t="str">
            <v>Mr BALAJI VV / ICICI BANK LIMITED</v>
          </cell>
          <cell r="Q370">
            <v>3450</v>
          </cell>
          <cell r="R370">
            <v>0</v>
          </cell>
        </row>
        <row r="371">
          <cell r="C371" t="str">
            <v>DR/AHD/22-23/12005011</v>
          </cell>
          <cell r="D371" t="str">
            <v>E CLASS</v>
          </cell>
          <cell r="E371" t="str">
            <v>GJ01ET9889</v>
          </cell>
          <cell r="F371" t="str">
            <v>Arun</v>
          </cell>
          <cell r="G371">
            <v>103508</v>
          </cell>
          <cell r="H371">
            <v>103552</v>
          </cell>
          <cell r="I371">
            <v>44</v>
          </cell>
          <cell r="J371">
            <v>44</v>
          </cell>
          <cell r="K371">
            <v>14040</v>
          </cell>
          <cell r="L371" t="str">
            <v>21-Nov-2022 08:45</v>
          </cell>
          <cell r="M371" t="str">
            <v>21-Nov-2022 18:45</v>
          </cell>
          <cell r="N371">
            <v>0</v>
          </cell>
          <cell r="O371" t="str">
            <v>MR. REMI PIERRE MAILLARD / AIRBUS GROUP INDIA PVT LTD</v>
          </cell>
          <cell r="Q371">
            <v>0</v>
          </cell>
          <cell r="R371">
            <v>0</v>
          </cell>
        </row>
        <row r="372">
          <cell r="C372" t="str">
            <v>DR/AHD/22-23/12005157</v>
          </cell>
          <cell r="D372" t="str">
            <v>INNOVA CRYSTA</v>
          </cell>
          <cell r="E372" t="str">
            <v>GJ01HT6181</v>
          </cell>
          <cell r="F372" t="str">
            <v>Sharifbhai</v>
          </cell>
          <cell r="G372">
            <v>74460</v>
          </cell>
          <cell r="H372">
            <v>74690</v>
          </cell>
          <cell r="I372">
            <v>230</v>
          </cell>
          <cell r="J372">
            <v>230</v>
          </cell>
          <cell r="K372">
            <v>7181</v>
          </cell>
          <cell r="L372" t="str">
            <v>21-Nov-2022 13:30</v>
          </cell>
          <cell r="M372" t="str">
            <v>21-Nov-2022 22:00</v>
          </cell>
          <cell r="N372">
            <v>150</v>
          </cell>
          <cell r="O372" t="str">
            <v>Mr. Gaurav Ahuja / AVENDUS WEALTH MANAGEMENT PRIVAT LIMITED</v>
          </cell>
          <cell r="Q372">
            <v>0</v>
          </cell>
          <cell r="R372">
            <v>0</v>
          </cell>
        </row>
        <row r="373">
          <cell r="C373" t="str">
            <v>DR/SUR/22-23/69000563</v>
          </cell>
          <cell r="D373" t="str">
            <v>INNOVA CRYSTA</v>
          </cell>
          <cell r="E373" t="str">
            <v>GJ01DZ2147</v>
          </cell>
          <cell r="F373" t="str">
            <v>Unni</v>
          </cell>
          <cell r="G373">
            <v>94589</v>
          </cell>
          <cell r="H373">
            <v>94668</v>
          </cell>
          <cell r="I373">
            <v>79</v>
          </cell>
          <cell r="J373">
            <v>79</v>
          </cell>
          <cell r="K373">
            <v>4140</v>
          </cell>
          <cell r="L373" t="str">
            <v>21-Nov-2022 14:00</v>
          </cell>
          <cell r="M373" t="str">
            <v>21-Nov-2022 20:00</v>
          </cell>
          <cell r="N373">
            <v>0</v>
          </cell>
          <cell r="O373" t="str">
            <v>Mr AJAY GUPTA / GE INDIA INDUSTRIAL PVT LTD</v>
          </cell>
          <cell r="Q373">
            <v>0</v>
          </cell>
          <cell r="R373">
            <v>0</v>
          </cell>
        </row>
        <row r="374">
          <cell r="C374" t="str">
            <v>DR/AHD/22-23/12004971</v>
          </cell>
          <cell r="D374" t="str">
            <v>INNOVA CRYSTA</v>
          </cell>
          <cell r="E374" t="str">
            <v>GJ01FT2151</v>
          </cell>
          <cell r="F374" t="str">
            <v>Vikram Singh</v>
          </cell>
          <cell r="G374">
            <v>189386</v>
          </cell>
          <cell r="H374">
            <v>189455</v>
          </cell>
          <cell r="I374">
            <v>69</v>
          </cell>
          <cell r="J374">
            <v>69</v>
          </cell>
          <cell r="K374">
            <v>0</v>
          </cell>
          <cell r="L374" t="str">
            <v>21-Nov-2022 18:00</v>
          </cell>
          <cell r="M374" t="str">
            <v>21-Nov-2022 22:00</v>
          </cell>
          <cell r="N374">
            <v>0</v>
          </cell>
          <cell r="O374" t="str">
            <v>Mr Ashish Sehgal / ZEE ENTERTAINMENT ENTERPRISES LIMITED</v>
          </cell>
          <cell r="Q374">
            <v>1750</v>
          </cell>
          <cell r="R374">
            <v>0</v>
          </cell>
        </row>
        <row r="375">
          <cell r="C375" t="str">
            <v>DR/AHD/22-23/12005120</v>
          </cell>
          <cell r="D375" t="str">
            <v>INNOVA CRYSTA</v>
          </cell>
          <cell r="E375" t="str">
            <v>MH02FG2544</v>
          </cell>
          <cell r="F375" t="str">
            <v>Ramesh Raval</v>
          </cell>
          <cell r="G375">
            <v>84749</v>
          </cell>
          <cell r="H375">
            <v>84809</v>
          </cell>
          <cell r="I375">
            <v>60</v>
          </cell>
          <cell r="J375">
            <v>60</v>
          </cell>
          <cell r="K375">
            <v>0</v>
          </cell>
          <cell r="L375" t="str">
            <v>21-Nov-2022 20:30</v>
          </cell>
          <cell r="M375" t="str">
            <v>21-Nov-2022 23:30</v>
          </cell>
          <cell r="N375">
            <v>150</v>
          </cell>
          <cell r="O375" t="str">
            <v>Mr Anil Kaul / TATA CAPITAL HOUSING FINANCE LTD</v>
          </cell>
          <cell r="Q375">
            <v>1160</v>
          </cell>
          <cell r="R375">
            <v>150</v>
          </cell>
        </row>
        <row r="376">
          <cell r="C376" t="str">
            <v>DR/AHD/22-23/12005172</v>
          </cell>
          <cell r="D376" t="str">
            <v>INNOVA CRYSTA</v>
          </cell>
          <cell r="E376" t="str">
            <v>GJ01FT2151</v>
          </cell>
          <cell r="F376" t="str">
            <v>Vikram Singh</v>
          </cell>
          <cell r="G376">
            <v>189455</v>
          </cell>
          <cell r="H376">
            <v>189545</v>
          </cell>
          <cell r="I376">
            <v>90</v>
          </cell>
          <cell r="J376">
            <v>90</v>
          </cell>
          <cell r="K376">
            <v>0</v>
          </cell>
          <cell r="L376" t="str">
            <v>21-Nov-2022 22:00</v>
          </cell>
          <cell r="M376" t="str">
            <v>22-Nov-2022 00:30</v>
          </cell>
          <cell r="N376">
            <v>150</v>
          </cell>
          <cell r="O376" t="str">
            <v>Nishant Nishchal / A.T. KEARNEY CONSULTING (INDIA) PRIVATE LIMITED</v>
          </cell>
          <cell r="Q376">
            <v>1880</v>
          </cell>
          <cell r="R376">
            <v>150</v>
          </cell>
        </row>
        <row r="377">
          <cell r="C377" t="str">
            <v>DR/AHD/22-23/12005167</v>
          </cell>
          <cell r="D377" t="str">
            <v>INNOVA CRYSTA</v>
          </cell>
          <cell r="E377" t="str">
            <v>MH02FG2603</v>
          </cell>
          <cell r="F377" t="str">
            <v>Hardik-9023993036</v>
          </cell>
          <cell r="G377">
            <v>97762</v>
          </cell>
          <cell r="H377">
            <v>97858</v>
          </cell>
          <cell r="I377">
            <v>96</v>
          </cell>
          <cell r="J377">
            <v>96</v>
          </cell>
          <cell r="K377">
            <v>0</v>
          </cell>
          <cell r="L377" t="str">
            <v>21-Nov-2022 21:30</v>
          </cell>
          <cell r="M377" t="str">
            <v>22-Nov-2022 00:30</v>
          </cell>
          <cell r="N377">
            <v>0</v>
          </cell>
          <cell r="O377" t="str">
            <v>Bhaskar Rakshit / A.T. KEARNEY CONSULTING (INDIA) PRIVATE LIMITED</v>
          </cell>
          <cell r="Q377">
            <v>1958</v>
          </cell>
          <cell r="R377">
            <v>0</v>
          </cell>
        </row>
        <row r="378">
          <cell r="C378" t="str">
            <v>DR/AHD/22-23/12005161</v>
          </cell>
          <cell r="D378" t="str">
            <v>ETIOS</v>
          </cell>
          <cell r="E378" t="str">
            <v>GJ01HT1792</v>
          </cell>
          <cell r="F378" t="str">
            <v>Hardik-9023993036</v>
          </cell>
          <cell r="G378">
            <v>106438</v>
          </cell>
          <cell r="H378">
            <v>106589</v>
          </cell>
          <cell r="I378">
            <v>151</v>
          </cell>
          <cell r="J378">
            <v>151</v>
          </cell>
          <cell r="K378">
            <v>0</v>
          </cell>
          <cell r="L378" t="str">
            <v>22-Nov-2022 09:00</v>
          </cell>
          <cell r="M378" t="str">
            <v>22-Nov-2022 21:15</v>
          </cell>
          <cell r="N378">
            <v>0</v>
          </cell>
          <cell r="O378" t="str">
            <v>Apurva Mehta / STT GLOBAL DATA CENTRES INDIA PVT LTD</v>
          </cell>
          <cell r="Q378">
            <v>3200</v>
          </cell>
          <cell r="R378">
            <v>0</v>
          </cell>
        </row>
        <row r="379">
          <cell r="C379" t="str">
            <v>DR/AHD/22-23/12004977</v>
          </cell>
          <cell r="D379" t="str">
            <v>INNOVA CRYSTA</v>
          </cell>
          <cell r="E379" t="str">
            <v>GJ01FT2151</v>
          </cell>
          <cell r="F379" t="str">
            <v>Vikram Singh</v>
          </cell>
          <cell r="G379">
            <v>189545</v>
          </cell>
          <cell r="H379">
            <v>189588</v>
          </cell>
          <cell r="I379">
            <v>43</v>
          </cell>
          <cell r="J379">
            <v>43</v>
          </cell>
          <cell r="K379">
            <v>0</v>
          </cell>
          <cell r="L379" t="str">
            <v>22-Nov-2022 09:30</v>
          </cell>
          <cell r="M379" t="str">
            <v>23-Nov-2022 00:15</v>
          </cell>
          <cell r="N379">
            <v>0</v>
          </cell>
          <cell r="O379" t="str">
            <v>Mr Ashish Sehgal / ZEE ENTERTAINMENT ENTERPRISES LIMITED</v>
          </cell>
          <cell r="Q379">
            <v>3450</v>
          </cell>
          <cell r="R379">
            <v>0</v>
          </cell>
        </row>
        <row r="380">
          <cell r="C380" t="str">
            <v>DR/AHD/22-23/12005173</v>
          </cell>
          <cell r="D380" t="str">
            <v>SWIFT DZIRE</v>
          </cell>
          <cell r="E380" t="str">
            <v>GJ01HT8402</v>
          </cell>
          <cell r="F380" t="str">
            <v>Jitendra</v>
          </cell>
          <cell r="G380">
            <v>69228</v>
          </cell>
          <cell r="H380">
            <v>69320</v>
          </cell>
          <cell r="I380">
            <v>92</v>
          </cell>
          <cell r="J380">
            <v>92</v>
          </cell>
          <cell r="K380">
            <v>0</v>
          </cell>
          <cell r="L380" t="str">
            <v>22-Nov-2022 06:00</v>
          </cell>
          <cell r="M380" t="str">
            <v>22-Nov-2022 08:40</v>
          </cell>
          <cell r="N380">
            <v>0</v>
          </cell>
          <cell r="O380" t="str">
            <v>Anirudh Batra / A.T. KEARNEY CONSULTING (INDIA) PRIVATE LIMITED</v>
          </cell>
          <cell r="Q380">
            <v>1344</v>
          </cell>
          <cell r="R380">
            <v>0</v>
          </cell>
        </row>
        <row r="381">
          <cell r="C381" t="str">
            <v>DR/AHD/22-23/12005095</v>
          </cell>
          <cell r="D381" t="str">
            <v>INNOVA CRYSTA</v>
          </cell>
          <cell r="E381" t="str">
            <v>GJ01FT9994</v>
          </cell>
          <cell r="F381" t="str">
            <v>Pandit JI</v>
          </cell>
          <cell r="G381">
            <v>186430</v>
          </cell>
          <cell r="H381">
            <v>186615</v>
          </cell>
          <cell r="I381">
            <v>185</v>
          </cell>
          <cell r="J381">
            <v>185</v>
          </cell>
          <cell r="K381">
            <v>10330.5</v>
          </cell>
          <cell r="L381" t="str">
            <v>22-Nov-2022 07:00</v>
          </cell>
          <cell r="M381" t="str">
            <v>22-Nov-2022 22:00</v>
          </cell>
          <cell r="N381">
            <v>0</v>
          </cell>
          <cell r="O381" t="str">
            <v>Viral Gandhi / ASAHI KASEI INDIA PVT LTD</v>
          </cell>
          <cell r="Q381">
            <v>0</v>
          </cell>
          <cell r="R381">
            <v>0</v>
          </cell>
        </row>
        <row r="382">
          <cell r="C382" t="str">
            <v>DR/SUR/22-23/69000565</v>
          </cell>
          <cell r="D382" t="str">
            <v>INNOVA CRYSTA</v>
          </cell>
          <cell r="E382" t="str">
            <v>GJ05BX0040</v>
          </cell>
          <cell r="F382" t="str">
            <v>Papu</v>
          </cell>
          <cell r="G382">
            <v>95130</v>
          </cell>
          <cell r="H382">
            <v>95279</v>
          </cell>
          <cell r="I382">
            <v>149</v>
          </cell>
          <cell r="J382">
            <v>149</v>
          </cell>
          <cell r="K382">
            <v>5332</v>
          </cell>
          <cell r="L382" t="str">
            <v>22-Nov-2022 07:30</v>
          </cell>
          <cell r="M382" t="str">
            <v>22-Nov-2022 18:30</v>
          </cell>
          <cell r="N382">
            <v>0</v>
          </cell>
          <cell r="O382" t="str">
            <v>Mr. Deepak Sharma / TATA CAPITAL FINANCIAL SERVICES LTD.</v>
          </cell>
          <cell r="Q382">
            <v>0</v>
          </cell>
          <cell r="R382">
            <v>0</v>
          </cell>
        </row>
        <row r="383">
          <cell r="C383" t="str">
            <v>DR/AHD/22-23/12005107</v>
          </cell>
          <cell r="D383" t="str">
            <v>INNOVA CRYSTA</v>
          </cell>
          <cell r="E383" t="str">
            <v>MH02FG2544</v>
          </cell>
          <cell r="F383" t="str">
            <v>Ramesh Raval</v>
          </cell>
          <cell r="G383">
            <v>84809</v>
          </cell>
          <cell r="H383">
            <v>84956</v>
          </cell>
          <cell r="I383">
            <v>147</v>
          </cell>
          <cell r="J383">
            <v>147</v>
          </cell>
          <cell r="K383">
            <v>0</v>
          </cell>
          <cell r="L383" t="str">
            <v>22-Nov-2022 09:00</v>
          </cell>
          <cell r="M383" t="str">
            <v>22-Nov-2022 21:45</v>
          </cell>
          <cell r="N383">
            <v>0</v>
          </cell>
          <cell r="O383" t="str">
            <v>Mr. Anil Kaul / TATA CAPITAL HOUSING FINANCE LTD</v>
          </cell>
          <cell r="Q383">
            <v>3450</v>
          </cell>
          <cell r="R383">
            <v>0</v>
          </cell>
        </row>
        <row r="384">
          <cell r="C384" t="str">
            <v>DR/AHD/22-23/12005129</v>
          </cell>
          <cell r="D384" t="str">
            <v>INNOVA CRYSTA</v>
          </cell>
          <cell r="E384" t="str">
            <v>MH02FG2603</v>
          </cell>
          <cell r="F384" t="str">
            <v>Bahadur</v>
          </cell>
          <cell r="G384">
            <v>97920</v>
          </cell>
          <cell r="H384">
            <v>98048</v>
          </cell>
          <cell r="I384">
            <v>128</v>
          </cell>
          <cell r="J384">
            <v>128</v>
          </cell>
          <cell r="K384">
            <v>0</v>
          </cell>
          <cell r="L384" t="str">
            <v>22-Nov-2022 08:00</v>
          </cell>
          <cell r="M384" t="str">
            <v>22-Nov-2022 22:30</v>
          </cell>
          <cell r="N384">
            <v>0</v>
          </cell>
          <cell r="O384" t="str">
            <v>Nishant Nishchal / A.T. KEARNEY CONSULTING (INDIA) PRIVATE LIMITED</v>
          </cell>
          <cell r="Q384">
            <v>3450</v>
          </cell>
          <cell r="R384">
            <v>0</v>
          </cell>
        </row>
        <row r="385">
          <cell r="C385" t="str">
            <v>DR/SUR/22-23/69000559</v>
          </cell>
          <cell r="D385" t="str">
            <v>SWIFT DZIRE</v>
          </cell>
          <cell r="E385" t="str">
            <v>GJ05BX3129</v>
          </cell>
          <cell r="F385" t="str">
            <v>Ajay</v>
          </cell>
          <cell r="G385">
            <v>53144</v>
          </cell>
          <cell r="H385">
            <v>53241</v>
          </cell>
          <cell r="I385">
            <v>97</v>
          </cell>
          <cell r="J385">
            <v>97</v>
          </cell>
          <cell r="K385">
            <v>3404</v>
          </cell>
          <cell r="L385" t="str">
            <v>22-Nov-2022 08:30</v>
          </cell>
          <cell r="M385" t="str">
            <v>22-Nov-2022 19:30</v>
          </cell>
          <cell r="N385">
            <v>0</v>
          </cell>
          <cell r="O385" t="str">
            <v>SAIPRASAD NADELLA / GE INDIA INDUSTRIAL PVT LTD</v>
          </cell>
          <cell r="Q385">
            <v>0</v>
          </cell>
          <cell r="R385">
            <v>0</v>
          </cell>
        </row>
        <row r="386">
          <cell r="C386" t="str">
            <v>DR/AHD/22-23/12005118</v>
          </cell>
          <cell r="D386" t="str">
            <v>INNOVA CRYSTA</v>
          </cell>
          <cell r="E386" t="str">
            <v>GJ01FT5401</v>
          </cell>
          <cell r="F386" t="str">
            <v>Nareshbhai</v>
          </cell>
          <cell r="G386">
            <v>257696</v>
          </cell>
          <cell r="H386">
            <v>257787</v>
          </cell>
          <cell r="I386">
            <v>91</v>
          </cell>
          <cell r="J386">
            <v>91</v>
          </cell>
          <cell r="K386">
            <v>5161.5</v>
          </cell>
          <cell r="L386" t="str">
            <v>22-Nov-2022 08:30</v>
          </cell>
          <cell r="M386" t="str">
            <v>22-Nov-2022 22:00</v>
          </cell>
          <cell r="N386">
            <v>0</v>
          </cell>
          <cell r="O386" t="str">
            <v>MR.U.K.DAS / PATTON INTERNATIONAL LIMITED</v>
          </cell>
          <cell r="Q386">
            <v>0</v>
          </cell>
          <cell r="R386">
            <v>0</v>
          </cell>
        </row>
        <row r="387">
          <cell r="C387" t="str">
            <v>DR/AHD/22-23/12005165</v>
          </cell>
          <cell r="D387" t="str">
            <v>INNOVA CRYSTA</v>
          </cell>
          <cell r="E387" t="str">
            <v>GJ01FT7771</v>
          </cell>
          <cell r="F387" t="str">
            <v>Rahul Singh</v>
          </cell>
          <cell r="G387">
            <v>71504</v>
          </cell>
          <cell r="H387">
            <v>71691</v>
          </cell>
          <cell r="I387">
            <v>187</v>
          </cell>
          <cell r="J387">
            <v>187</v>
          </cell>
          <cell r="K387">
            <v>8064</v>
          </cell>
          <cell r="L387" t="str">
            <v>22-Nov-2022 08:00</v>
          </cell>
          <cell r="M387" t="str">
            <v>22-Nov-2022 21:10</v>
          </cell>
          <cell r="N387">
            <v>0</v>
          </cell>
          <cell r="O387" t="str">
            <v>Bhaskar Rakshit / A.T. KEARNEY CONSULTING (INDIA) PRIVATE LIMITED</v>
          </cell>
          <cell r="Q387">
            <v>0</v>
          </cell>
          <cell r="R387">
            <v>0</v>
          </cell>
        </row>
        <row r="388">
          <cell r="C388" t="str">
            <v>DR/AHD/22-23/12005199</v>
          </cell>
          <cell r="D388" t="str">
            <v>SWIFT DZIRE</v>
          </cell>
          <cell r="E388" t="str">
            <v>RJ14TE3186</v>
          </cell>
          <cell r="F388" t="str">
            <v>Dharmesh</v>
          </cell>
          <cell r="G388">
            <v>171042</v>
          </cell>
          <cell r="H388">
            <v>171102</v>
          </cell>
          <cell r="I388">
            <v>60</v>
          </cell>
          <cell r="J388">
            <v>60</v>
          </cell>
          <cell r="K388">
            <v>2632.5</v>
          </cell>
          <cell r="L388" t="str">
            <v>22-Nov-2022 08:39</v>
          </cell>
          <cell r="M388" t="str">
            <v>22-Nov-2022 19:30</v>
          </cell>
          <cell r="N388">
            <v>0</v>
          </cell>
          <cell r="O388" t="str">
            <v>Kiran Kumar / MATHWORKS INDIA PRIVATE LIMITED</v>
          </cell>
          <cell r="Q388">
            <v>0</v>
          </cell>
          <cell r="R388">
            <v>0</v>
          </cell>
        </row>
        <row r="389">
          <cell r="C389" t="str">
            <v>DR/AHD/22-23/12005190</v>
          </cell>
          <cell r="D389" t="str">
            <v>ETIOS</v>
          </cell>
          <cell r="E389" t="str">
            <v>GJ01HT1505</v>
          </cell>
          <cell r="F389" t="str">
            <v>Sunil Raval</v>
          </cell>
          <cell r="G389">
            <v>105283</v>
          </cell>
          <cell r="H389">
            <v>105362</v>
          </cell>
          <cell r="I389">
            <v>79</v>
          </cell>
          <cell r="J389">
            <v>79</v>
          </cell>
          <cell r="K389">
            <v>0</v>
          </cell>
          <cell r="L389" t="str">
            <v>22-Nov-2022 09:00</v>
          </cell>
          <cell r="M389" t="str">
            <v>22-Nov-2022 21:00</v>
          </cell>
          <cell r="N389">
            <v>0</v>
          </cell>
          <cell r="O389" t="str">
            <v>Sudipta Sudipta / MarketXpander Services Private Limited</v>
          </cell>
          <cell r="Q389">
            <v>3200</v>
          </cell>
          <cell r="R389">
            <v>0</v>
          </cell>
        </row>
        <row r="390">
          <cell r="C390" t="str">
            <v>DR/AHD/22-23/12005168</v>
          </cell>
          <cell r="D390" t="str">
            <v>INNOVA CRYSTA</v>
          </cell>
          <cell r="E390" t="str">
            <v>GJ01FT5488</v>
          </cell>
          <cell r="F390" t="str">
            <v>Pappubhai</v>
          </cell>
          <cell r="G390">
            <v>238635</v>
          </cell>
          <cell r="H390">
            <v>238713</v>
          </cell>
          <cell r="I390">
            <v>78</v>
          </cell>
          <cell r="J390">
            <v>78</v>
          </cell>
          <cell r="K390">
            <v>4800</v>
          </cell>
          <cell r="L390" t="str">
            <v>22-Nov-2022 08:30</v>
          </cell>
          <cell r="M390" t="str">
            <v>22-Nov-2022 21:30</v>
          </cell>
          <cell r="N390">
            <v>0</v>
          </cell>
          <cell r="O390" t="str">
            <v>Kshitij Vijayvargiya / THE BOSTON CONSULTING GROUP (INDIA) PRIVATE LTD</v>
          </cell>
          <cell r="Q390">
            <v>0</v>
          </cell>
          <cell r="R390">
            <v>0</v>
          </cell>
        </row>
        <row r="391">
          <cell r="C391" t="str">
            <v>DR/AHD/22-23/12005202</v>
          </cell>
          <cell r="D391" t="str">
            <v>ACCENT</v>
          </cell>
          <cell r="E391" t="str">
            <v>GJ01HT7527</v>
          </cell>
          <cell r="F391" t="str">
            <v>Jagdish Thakar</v>
          </cell>
          <cell r="G391">
            <v>104383</v>
          </cell>
          <cell r="H391">
            <v>104889</v>
          </cell>
          <cell r="I391">
            <v>506</v>
          </cell>
          <cell r="J391">
            <v>506</v>
          </cell>
          <cell r="K391">
            <v>0</v>
          </cell>
          <cell r="L391" t="str">
            <v>22-Nov-2022 13:15</v>
          </cell>
          <cell r="M391" t="str">
            <v>23-Nov-2022 00:15</v>
          </cell>
          <cell r="N391">
            <v>0</v>
          </cell>
          <cell r="O391" t="str">
            <v>DEEPAK  H. PATIL / PRODAIR AIR PRODUCTS INDIA PRIVATE LIMITED</v>
          </cell>
          <cell r="Q391">
            <v>6272</v>
          </cell>
          <cell r="R391">
            <v>0</v>
          </cell>
        </row>
        <row r="392">
          <cell r="C392" t="str">
            <v>DR/SUR/22-23/69000567</v>
          </cell>
          <cell r="D392" t="str">
            <v>ETIOS</v>
          </cell>
          <cell r="E392" t="str">
            <v>GJ05BX2428</v>
          </cell>
          <cell r="F392" t="str">
            <v>Unni</v>
          </cell>
          <cell r="G392">
            <v>57183</v>
          </cell>
          <cell r="H392">
            <v>57226</v>
          </cell>
          <cell r="I392">
            <v>43</v>
          </cell>
          <cell r="J392">
            <v>43</v>
          </cell>
          <cell r="K392">
            <v>1422.02</v>
          </cell>
          <cell r="L392" t="str">
            <v>22-Nov-2022 14:30</v>
          </cell>
          <cell r="M392" t="str">
            <v>22-Nov-2022 16:30</v>
          </cell>
          <cell r="N392">
            <v>0</v>
          </cell>
          <cell r="O392" t="str">
            <v>Ashok Natarajan / ORACLE INDIA PRIVATE LIMITED</v>
          </cell>
          <cell r="Q392">
            <v>0</v>
          </cell>
          <cell r="R392">
            <v>0</v>
          </cell>
        </row>
        <row r="393">
          <cell r="C393" t="str">
            <v>DR/AHD/22-23/12005127</v>
          </cell>
          <cell r="D393" t="str">
            <v>SWIFT DZIRE</v>
          </cell>
          <cell r="E393" t="str">
            <v>GJ01HT8402</v>
          </cell>
          <cell r="F393" t="str">
            <v>Jitendra</v>
          </cell>
          <cell r="G393">
            <v>69320</v>
          </cell>
          <cell r="H393">
            <v>69365</v>
          </cell>
          <cell r="I393">
            <v>45</v>
          </cell>
          <cell r="J393">
            <v>45</v>
          </cell>
          <cell r="K393">
            <v>0</v>
          </cell>
          <cell r="L393" t="str">
            <v>22-Nov-2022 18:00</v>
          </cell>
          <cell r="M393" t="str">
            <v>22-Nov-2022 21:00</v>
          </cell>
          <cell r="N393">
            <v>0</v>
          </cell>
          <cell r="O393" t="str">
            <v>Chandrasekar. R / OMRON AUTOMATION PVT LTD</v>
          </cell>
          <cell r="Q393">
            <v>710</v>
          </cell>
          <cell r="R393">
            <v>0</v>
          </cell>
        </row>
        <row r="394">
          <cell r="C394" t="str">
            <v>DR/AHD/22-23/12005206</v>
          </cell>
          <cell r="D394" t="str">
            <v>SWIFT DZIRE</v>
          </cell>
          <cell r="E394" t="str">
            <v>GJ01HT1505</v>
          </cell>
          <cell r="F394" t="str">
            <v>Sunil Raval</v>
          </cell>
          <cell r="G394">
            <v>105362</v>
          </cell>
          <cell r="H394">
            <v>105431</v>
          </cell>
          <cell r="I394">
            <v>69</v>
          </cell>
          <cell r="J394">
            <v>69</v>
          </cell>
          <cell r="K394">
            <v>0</v>
          </cell>
          <cell r="L394" t="str">
            <v>23-Nov-2022 09:00</v>
          </cell>
          <cell r="M394" t="str">
            <v>23-Nov-2022 19:40</v>
          </cell>
          <cell r="N394">
            <v>0</v>
          </cell>
          <cell r="O394" t="str">
            <v>Satish  Kumar / MATHWORKS INDIA PRIVATE LIMITED</v>
          </cell>
          <cell r="Q394">
            <v>3200</v>
          </cell>
          <cell r="R394">
            <v>0</v>
          </cell>
        </row>
        <row r="395">
          <cell r="C395" t="str">
            <v>DR/AHD/22-23/12005083</v>
          </cell>
          <cell r="D395" t="str">
            <v>INNOVA CRYSTA</v>
          </cell>
          <cell r="E395" t="str">
            <v>GJ01FT5488</v>
          </cell>
          <cell r="F395" t="str">
            <v>Pappubhai</v>
          </cell>
          <cell r="G395">
            <v>238713</v>
          </cell>
          <cell r="H395">
            <v>239095</v>
          </cell>
          <cell r="I395">
            <v>382</v>
          </cell>
          <cell r="J395">
            <v>382</v>
          </cell>
          <cell r="K395">
            <v>15258.1</v>
          </cell>
          <cell r="L395" t="str">
            <v>23-Nov-2022 06:30</v>
          </cell>
          <cell r="M395" t="str">
            <v>23-Nov-2022 20:00</v>
          </cell>
          <cell r="N395">
            <v>150</v>
          </cell>
          <cell r="O395" t="str">
            <v>Mudit Gandhi / IDIADA AUTOMOTIVE TECHNOLOGY INDIA PRIVATE LIMITED</v>
          </cell>
          <cell r="Q395">
            <v>0</v>
          </cell>
          <cell r="R395">
            <v>0</v>
          </cell>
        </row>
        <row r="396">
          <cell r="C396" t="str">
            <v>DR/AHD/22-23/12005162</v>
          </cell>
          <cell r="D396" t="str">
            <v>ETIOS</v>
          </cell>
          <cell r="E396" t="str">
            <v>GJ01HT1792</v>
          </cell>
          <cell r="F396" t="str">
            <v>Hardik-9023993036</v>
          </cell>
          <cell r="G396">
            <v>106589</v>
          </cell>
          <cell r="H396">
            <v>106653</v>
          </cell>
          <cell r="I396">
            <v>64</v>
          </cell>
          <cell r="J396">
            <v>64</v>
          </cell>
          <cell r="K396">
            <v>0</v>
          </cell>
          <cell r="L396" t="str">
            <v>23-Nov-2022 06:00</v>
          </cell>
          <cell r="M396" t="str">
            <v>23-Nov-2022 16:00</v>
          </cell>
          <cell r="N396">
            <v>0</v>
          </cell>
          <cell r="O396" t="str">
            <v>Apurva Mehta / STT GLOBAL DATA CENTRES INDIA PVT LTD</v>
          </cell>
          <cell r="Q396">
            <v>1400</v>
          </cell>
          <cell r="R396">
            <v>0</v>
          </cell>
        </row>
        <row r="397">
          <cell r="C397" t="str">
            <v>DR/AHD/22-23/12005128</v>
          </cell>
          <cell r="D397" t="str">
            <v>SWIFT DZIRE</v>
          </cell>
          <cell r="E397" t="str">
            <v>GJ01HT8402</v>
          </cell>
          <cell r="F397" t="str">
            <v>Jitendra</v>
          </cell>
          <cell r="G397">
            <v>69365</v>
          </cell>
          <cell r="H397">
            <v>69510</v>
          </cell>
          <cell r="I397">
            <v>145</v>
          </cell>
          <cell r="J397">
            <v>145</v>
          </cell>
          <cell r="K397">
            <v>0</v>
          </cell>
          <cell r="L397" t="str">
            <v>23-Nov-2022 09:00</v>
          </cell>
          <cell r="M397" t="str">
            <v>23-Nov-2022 17:00</v>
          </cell>
          <cell r="N397">
            <v>0</v>
          </cell>
          <cell r="O397" t="str">
            <v>Chandrasekar. R / OMRON AUTOMATION PVT LTD</v>
          </cell>
          <cell r="Q397">
            <v>3200</v>
          </cell>
          <cell r="R397">
            <v>0</v>
          </cell>
        </row>
        <row r="398">
          <cell r="C398" t="str">
            <v>DR/AHD/22-23/12004978</v>
          </cell>
          <cell r="D398" t="str">
            <v>INNOVA CRYSTA</v>
          </cell>
          <cell r="E398" t="str">
            <v>GJ01JT0232</v>
          </cell>
          <cell r="F398" t="str">
            <v>Chen Singh</v>
          </cell>
          <cell r="G398">
            <v>172979</v>
          </cell>
          <cell r="H398">
            <v>173145</v>
          </cell>
          <cell r="I398">
            <v>166</v>
          </cell>
          <cell r="J398">
            <v>166</v>
          </cell>
          <cell r="K398">
            <v>7514.5</v>
          </cell>
          <cell r="L398" t="str">
            <v>23-Nov-2022 08:00</v>
          </cell>
          <cell r="M398" t="str">
            <v>23-Nov-2022 20:00</v>
          </cell>
          <cell r="N398">
            <v>0</v>
          </cell>
          <cell r="O398" t="str">
            <v>Mr Ashish Sehgal / ZEE ENTERTAINMENT ENTERPRISES LIMITED</v>
          </cell>
          <cell r="Q398">
            <v>0</v>
          </cell>
          <cell r="R398">
            <v>0</v>
          </cell>
        </row>
        <row r="399">
          <cell r="C399" t="str">
            <v>DR/AHD/22-23/12005096</v>
          </cell>
          <cell r="D399" t="str">
            <v>INNOVA CRYSTA</v>
          </cell>
          <cell r="E399" t="str">
            <v>GJ01FT2151</v>
          </cell>
          <cell r="F399" t="str">
            <v>Vikram Singh</v>
          </cell>
          <cell r="G399">
            <v>189588</v>
          </cell>
          <cell r="H399">
            <v>189888</v>
          </cell>
          <cell r="I399">
            <v>300</v>
          </cell>
          <cell r="J399">
            <v>300</v>
          </cell>
          <cell r="K399">
            <v>0</v>
          </cell>
          <cell r="L399" t="str">
            <v>23-Nov-2022 07:00</v>
          </cell>
          <cell r="M399" t="str">
            <v>23-Nov-2022 20:15</v>
          </cell>
          <cell r="N399">
            <v>190</v>
          </cell>
          <cell r="O399" t="str">
            <v>Viral Gandhi / ASAHI KASEI INDIA PVT LTD</v>
          </cell>
          <cell r="Q399">
            <v>4100</v>
          </cell>
          <cell r="R399">
            <v>0</v>
          </cell>
        </row>
        <row r="400">
          <cell r="C400" t="str">
            <v>DR/AHD/22-23/12005196</v>
          </cell>
          <cell r="D400" t="str">
            <v>INNOVA CRYSTA</v>
          </cell>
          <cell r="E400" t="str">
            <v>GJ01FT5401</v>
          </cell>
          <cell r="F400" t="str">
            <v>Nareshbhai</v>
          </cell>
          <cell r="G400">
            <v>257787</v>
          </cell>
          <cell r="H400">
            <v>258093</v>
          </cell>
          <cell r="I400">
            <v>306</v>
          </cell>
          <cell r="J400">
            <v>306</v>
          </cell>
          <cell r="K400">
            <v>10628.64</v>
          </cell>
          <cell r="L400" t="str">
            <v>23-Nov-2022 07:30</v>
          </cell>
          <cell r="M400" t="str">
            <v>23-Nov-2022 21:00</v>
          </cell>
          <cell r="N400">
            <v>190</v>
          </cell>
          <cell r="O400" t="str">
            <v>Mr VIRAL RUPANI / ICICI BANK LIMITED</v>
          </cell>
          <cell r="Q400">
            <v>0</v>
          </cell>
          <cell r="R400">
            <v>0</v>
          </cell>
        </row>
        <row r="401">
          <cell r="C401" t="str">
            <v>DR/AHD/22-23/12005143</v>
          </cell>
          <cell r="D401" t="str">
            <v>INNOVA CRYSTA</v>
          </cell>
          <cell r="E401" t="str">
            <v>MH02FG2603</v>
          </cell>
          <cell r="F401" t="str">
            <v>Bahadur</v>
          </cell>
          <cell r="G401">
            <v>98048</v>
          </cell>
          <cell r="H401">
            <v>98170</v>
          </cell>
          <cell r="I401">
            <v>122</v>
          </cell>
          <cell r="J401">
            <v>122</v>
          </cell>
          <cell r="K401">
            <v>0</v>
          </cell>
          <cell r="L401" t="str">
            <v>23-Nov-2022 08:00</v>
          </cell>
          <cell r="M401" t="str">
            <v>23-Nov-2022 21:30</v>
          </cell>
          <cell r="N401">
            <v>0</v>
          </cell>
          <cell r="O401" t="str">
            <v>Mr. Nishant Nishchal / A.T. KEARNEY CONSULTING (INDIA) PRIVATE LIMITED</v>
          </cell>
          <cell r="Q401">
            <v>3450</v>
          </cell>
          <cell r="R401">
            <v>0</v>
          </cell>
        </row>
        <row r="402">
          <cell r="C402" t="str">
            <v>DR/AHD/22-23/12005211</v>
          </cell>
          <cell r="D402" t="str">
            <v>SWIFT DZIRE</v>
          </cell>
          <cell r="E402" t="str">
            <v>GJ01DZ9038</v>
          </cell>
          <cell r="F402" t="str">
            <v>Jaswant</v>
          </cell>
          <cell r="G402">
            <v>281880</v>
          </cell>
          <cell r="H402">
            <v>281991</v>
          </cell>
          <cell r="I402">
            <v>111</v>
          </cell>
          <cell r="J402">
            <v>111</v>
          </cell>
          <cell r="K402">
            <v>2792.92</v>
          </cell>
          <cell r="L402" t="str">
            <v>23-Nov-2022 08:00</v>
          </cell>
          <cell r="M402" t="str">
            <v>23-Nov-2022 16:00</v>
          </cell>
          <cell r="N402">
            <v>90</v>
          </cell>
          <cell r="O402" t="str">
            <v>Ms. Tanya Chib / AZB AND PARTNERS</v>
          </cell>
          <cell r="Q402">
            <v>0</v>
          </cell>
          <cell r="R402">
            <v>0</v>
          </cell>
        </row>
        <row r="403">
          <cell r="C403" t="str">
            <v>DR/AHD/22-23/12005130</v>
          </cell>
          <cell r="D403" t="str">
            <v>SWIFT DZIRE</v>
          </cell>
          <cell r="E403" t="str">
            <v>GJ01HT8201</v>
          </cell>
          <cell r="F403" t="str">
            <v>Pravin Sinh</v>
          </cell>
          <cell r="G403">
            <v>81781</v>
          </cell>
          <cell r="H403">
            <v>81895</v>
          </cell>
          <cell r="I403">
            <v>114</v>
          </cell>
          <cell r="J403">
            <v>114</v>
          </cell>
          <cell r="K403">
            <v>0</v>
          </cell>
          <cell r="L403" t="str">
            <v>23-Nov-2022 07:45</v>
          </cell>
          <cell r="M403" t="str">
            <v>23-Nov-2022 21:45</v>
          </cell>
          <cell r="N403">
            <v>0</v>
          </cell>
          <cell r="O403" t="str">
            <v>Vikas Mittal / A.T. KEARNEY CONSULTING (INDIA) PRIVATE LIMITED</v>
          </cell>
          <cell r="Q403">
            <v>3200</v>
          </cell>
          <cell r="R403">
            <v>0</v>
          </cell>
        </row>
        <row r="404">
          <cell r="C404" t="str">
            <v>DR/AHD/22-23/12005166</v>
          </cell>
          <cell r="D404" t="str">
            <v>INNOVA CRYSTA</v>
          </cell>
          <cell r="E404" t="str">
            <v>GJ01FT7771</v>
          </cell>
          <cell r="F404" t="str">
            <v>Rahul Singh</v>
          </cell>
          <cell r="G404">
            <v>71691</v>
          </cell>
          <cell r="H404">
            <v>71869</v>
          </cell>
          <cell r="I404">
            <v>178</v>
          </cell>
          <cell r="J404">
            <v>178</v>
          </cell>
          <cell r="K404">
            <v>7492</v>
          </cell>
          <cell r="L404" t="str">
            <v>23-Nov-2022 08:30</v>
          </cell>
          <cell r="M404" t="str">
            <v>23-Nov-2022 21:00</v>
          </cell>
          <cell r="N404">
            <v>0</v>
          </cell>
          <cell r="O404" t="str">
            <v>Bhaskar Rakshit / A.T. KEARNEY CONSULTING (INDIA) PRIVATE LIMITED</v>
          </cell>
          <cell r="Q404">
            <v>0</v>
          </cell>
          <cell r="R404">
            <v>0</v>
          </cell>
        </row>
        <row r="405">
          <cell r="C405" t="str">
            <v>DR/SUR/22-23/69000560</v>
          </cell>
          <cell r="D405" t="str">
            <v>SWIFT DZIRE</v>
          </cell>
          <cell r="E405" t="str">
            <v>GJ05BX3129</v>
          </cell>
          <cell r="F405" t="str">
            <v>Ajay</v>
          </cell>
          <cell r="G405">
            <v>73882</v>
          </cell>
          <cell r="H405">
            <v>73976</v>
          </cell>
          <cell r="I405">
            <v>94</v>
          </cell>
          <cell r="J405">
            <v>94</v>
          </cell>
          <cell r="K405">
            <v>3335</v>
          </cell>
          <cell r="L405" t="str">
            <v>23-Nov-2022 08:30</v>
          </cell>
          <cell r="M405" t="str">
            <v>23-Nov-2022 19:30</v>
          </cell>
          <cell r="N405">
            <v>0</v>
          </cell>
          <cell r="O405" t="str">
            <v>SAIPRASAD NADELLA / GE INDIA INDUSTRIAL PVT LTD</v>
          </cell>
          <cell r="Q405">
            <v>0</v>
          </cell>
          <cell r="R405">
            <v>0</v>
          </cell>
        </row>
        <row r="406">
          <cell r="C406" t="str">
            <v>DR/SUR/22-23/69000570</v>
          </cell>
          <cell r="D406" t="str">
            <v>AMAZE</v>
          </cell>
          <cell r="E406" t="str">
            <v>GJ05BX1539</v>
          </cell>
          <cell r="F406" t="str">
            <v>KUMAR</v>
          </cell>
          <cell r="G406">
            <v>87353</v>
          </cell>
          <cell r="H406">
            <v>87448</v>
          </cell>
          <cell r="I406">
            <v>95</v>
          </cell>
          <cell r="J406">
            <v>95</v>
          </cell>
          <cell r="K406">
            <v>2793.6</v>
          </cell>
          <cell r="L406" t="str">
            <v>23-Nov-2022 09:00</v>
          </cell>
          <cell r="M406" t="str">
            <v>23-Nov-2022 19:00</v>
          </cell>
          <cell r="N406">
            <v>0</v>
          </cell>
          <cell r="O406" t="str">
            <v>Renison Merchant / ORACLE INDIA PRIVATE LIMITED</v>
          </cell>
          <cell r="Q406">
            <v>0</v>
          </cell>
          <cell r="R406">
            <v>0</v>
          </cell>
        </row>
        <row r="407">
          <cell r="C407" t="str">
            <v>DR/AHD/22-23/12005215</v>
          </cell>
          <cell r="D407" t="str">
            <v>ETIOS</v>
          </cell>
          <cell r="E407" t="str">
            <v>RJ14TE3186</v>
          </cell>
          <cell r="F407" t="str">
            <v>Dharmesh</v>
          </cell>
          <cell r="G407">
            <v>171144</v>
          </cell>
          <cell r="H407">
            <v>171189</v>
          </cell>
          <cell r="I407">
            <v>45</v>
          </cell>
          <cell r="J407">
            <v>45</v>
          </cell>
          <cell r="K407">
            <v>1304.6500000000001</v>
          </cell>
          <cell r="L407" t="str">
            <v>23-Nov-2022 09:30</v>
          </cell>
          <cell r="M407" t="str">
            <v>23-Nov-2022 11:30</v>
          </cell>
          <cell r="N407">
            <v>0</v>
          </cell>
          <cell r="O407" t="str">
            <v>RITIKA CHANDHOK / KONE ELEVATOR INDIA PRIVATE LIMITED</v>
          </cell>
          <cell r="Q407">
            <v>0</v>
          </cell>
          <cell r="R407">
            <v>0</v>
          </cell>
        </row>
        <row r="408">
          <cell r="C408" t="str">
            <v>DR/AHD/22-23/12005131</v>
          </cell>
          <cell r="D408" t="str">
            <v>INNOVA CRYSTA</v>
          </cell>
          <cell r="E408" t="str">
            <v>GJ01HT5309</v>
          </cell>
          <cell r="F408" t="str">
            <v>Mukesh</v>
          </cell>
          <cell r="G408">
            <v>75960</v>
          </cell>
          <cell r="H408">
            <v>76109</v>
          </cell>
          <cell r="I408">
            <v>149</v>
          </cell>
          <cell r="J408">
            <v>149</v>
          </cell>
          <cell r="K408">
            <v>5809.33</v>
          </cell>
          <cell r="L408" t="str">
            <v>23-Nov-2022 13:00</v>
          </cell>
          <cell r="M408" t="str">
            <v>23-Nov-2022 22:15</v>
          </cell>
          <cell r="N408">
            <v>0</v>
          </cell>
          <cell r="O408" t="str">
            <v>Jondhale Ambarish Vijay / KONE ELEVATOR INDIA PRIVATE LIMITED</v>
          </cell>
          <cell r="Q408">
            <v>0</v>
          </cell>
          <cell r="R408">
            <v>0</v>
          </cell>
        </row>
        <row r="409">
          <cell r="C409" t="str">
            <v>DR/AHD/22-23/12005077</v>
          </cell>
          <cell r="D409" t="str">
            <v>INNOVA CRYSTA</v>
          </cell>
          <cell r="E409" t="str">
            <v>MH02FG2544</v>
          </cell>
          <cell r="F409" t="str">
            <v>Ramesh Raval</v>
          </cell>
          <cell r="G409">
            <v>84956</v>
          </cell>
          <cell r="H409">
            <v>85005</v>
          </cell>
          <cell r="I409">
            <v>49</v>
          </cell>
          <cell r="J409">
            <v>49</v>
          </cell>
          <cell r="K409">
            <v>0</v>
          </cell>
          <cell r="L409" t="str">
            <v>23-Nov-2022 17:15</v>
          </cell>
          <cell r="M409" t="str">
            <v>23-Nov-2022 20:30</v>
          </cell>
          <cell r="N409">
            <v>0</v>
          </cell>
          <cell r="O409" t="str">
            <v>Shalabh Saxena / SPANDANA SPHOORTY FINANCIAL LIMITED</v>
          </cell>
          <cell r="Q409">
            <v>1017</v>
          </cell>
          <cell r="R409">
            <v>0</v>
          </cell>
        </row>
        <row r="410">
          <cell r="C410" t="str">
            <v>DR/AHD/22-23/12005191</v>
          </cell>
          <cell r="D410" t="str">
            <v>CITY</v>
          </cell>
          <cell r="E410" t="str">
            <v>GJ01HT7527</v>
          </cell>
          <cell r="F410" t="str">
            <v>Jagdish Thakar</v>
          </cell>
          <cell r="G410">
            <v>104889</v>
          </cell>
          <cell r="H410">
            <v>104950</v>
          </cell>
          <cell r="I410">
            <v>61</v>
          </cell>
          <cell r="J410">
            <v>61</v>
          </cell>
          <cell r="K410">
            <v>0</v>
          </cell>
          <cell r="L410" t="str">
            <v>23-Nov-2022 20:45</v>
          </cell>
          <cell r="M410" t="str">
            <v>23-Nov-2022 23:00</v>
          </cell>
          <cell r="N410">
            <v>90</v>
          </cell>
          <cell r="O410" t="str">
            <v>VIKRAM CHANDRASHEKHAR / BAIN AND COMPANY INDIA PRIVATE LIMITED</v>
          </cell>
          <cell r="Q410">
            <v>1200</v>
          </cell>
          <cell r="R410">
            <v>90</v>
          </cell>
        </row>
        <row r="411">
          <cell r="C411" t="str">
            <v>DR/AHD/22-23/12005144</v>
          </cell>
          <cell r="D411" t="str">
            <v>ETIOS</v>
          </cell>
          <cell r="E411" t="str">
            <v>GJ01DZ5876</v>
          </cell>
          <cell r="F411" t="str">
            <v>Maheshbhai</v>
          </cell>
          <cell r="G411">
            <v>247167</v>
          </cell>
          <cell r="H411">
            <v>247201</v>
          </cell>
          <cell r="I411">
            <v>34</v>
          </cell>
          <cell r="J411">
            <v>34</v>
          </cell>
          <cell r="K411">
            <v>1275</v>
          </cell>
          <cell r="L411" t="str">
            <v>23-Nov-2022 22:00</v>
          </cell>
          <cell r="M411" t="str">
            <v>24-Nov-2022 01:00</v>
          </cell>
          <cell r="N411">
            <v>90</v>
          </cell>
          <cell r="O411" t="str">
            <v>MR. SURI BABU MALLIPUDI / TOSHIBA TRANSMISSION &amp; DISTRIBUTION SYSTEMS (INDIA) PVT LTD</v>
          </cell>
          <cell r="Q411">
            <v>0</v>
          </cell>
          <cell r="R411">
            <v>0</v>
          </cell>
        </row>
        <row r="412">
          <cell r="C412" t="str">
            <v>DR/AHD/22-23/12005192</v>
          </cell>
          <cell r="D412" t="str">
            <v>CITY</v>
          </cell>
          <cell r="E412" t="str">
            <v>GJ01HT7527</v>
          </cell>
          <cell r="F412" t="str">
            <v>Jagdish Thakar</v>
          </cell>
          <cell r="G412">
            <v>104950</v>
          </cell>
          <cell r="H412">
            <v>105015</v>
          </cell>
          <cell r="I412">
            <v>65</v>
          </cell>
          <cell r="J412">
            <v>65</v>
          </cell>
          <cell r="K412">
            <v>0</v>
          </cell>
          <cell r="L412" t="str">
            <v>24-Nov-2022 07:00</v>
          </cell>
          <cell r="M412" t="str">
            <v>24-Nov-2022 21:15</v>
          </cell>
          <cell r="N412">
            <v>0</v>
          </cell>
          <cell r="O412" t="str">
            <v>VIKRAM CHANDRASHEKHAR / BAIN AND COMPANY INDIA PRIVATE LIMITED</v>
          </cell>
          <cell r="Q412">
            <v>3200</v>
          </cell>
          <cell r="R412">
            <v>0</v>
          </cell>
        </row>
        <row r="413">
          <cell r="C413" t="str">
            <v>DR/AHD/22-23/12005214</v>
          </cell>
          <cell r="D413" t="str">
            <v>SWIFT DZIRE</v>
          </cell>
          <cell r="E413" t="str">
            <v>GJ01HT4345</v>
          </cell>
          <cell r="F413" t="str">
            <v>Atulbhai</v>
          </cell>
          <cell r="G413">
            <v>198198</v>
          </cell>
          <cell r="H413">
            <v>198274</v>
          </cell>
          <cell r="I413">
            <v>76</v>
          </cell>
          <cell r="J413">
            <v>76</v>
          </cell>
          <cell r="K413">
            <v>1992</v>
          </cell>
          <cell r="L413" t="str">
            <v>24-Nov-2022 06:30</v>
          </cell>
          <cell r="M413" t="str">
            <v>24-Nov-2022 12:15</v>
          </cell>
          <cell r="N413">
            <v>0</v>
          </cell>
          <cell r="O413" t="str">
            <v>Mr Akinori Konokawa / UNIVERSAL SOMPO GENERAL INSURANCE COMPANY LIMITED</v>
          </cell>
          <cell r="Q413">
            <v>0</v>
          </cell>
          <cell r="R413">
            <v>0</v>
          </cell>
        </row>
        <row r="414">
          <cell r="C414" t="str">
            <v>DR/AHD/22-23/12005113</v>
          </cell>
          <cell r="D414" t="str">
            <v>SWIFT DZIRE</v>
          </cell>
          <cell r="E414" t="str">
            <v>GJ01HT1505</v>
          </cell>
          <cell r="F414" t="str">
            <v>Sunil Raval</v>
          </cell>
          <cell r="G414">
            <v>105431</v>
          </cell>
          <cell r="H414">
            <v>105570</v>
          </cell>
          <cell r="I414">
            <v>139</v>
          </cell>
          <cell r="J414">
            <v>139</v>
          </cell>
          <cell r="K414">
            <v>0</v>
          </cell>
          <cell r="L414" t="str">
            <v>24-Nov-2022 08:00</v>
          </cell>
          <cell r="M414" t="str">
            <v>24-Nov-2022 20:00</v>
          </cell>
          <cell r="N414">
            <v>0</v>
          </cell>
          <cell r="O414" t="str">
            <v>Mr Mohammad Rizwan Khan / UNIVERSAL SOMPO GENERAL INSURANCE COMPANY LIMITED</v>
          </cell>
          <cell r="Q414">
            <v>3200</v>
          </cell>
          <cell r="R414">
            <v>0</v>
          </cell>
        </row>
        <row r="415">
          <cell r="C415" t="str">
            <v>DR/SUR/22-23/69000564</v>
          </cell>
          <cell r="D415" t="str">
            <v>INNOVA CRYSTA</v>
          </cell>
          <cell r="E415" t="str">
            <v>MH46D0843</v>
          </cell>
          <cell r="F415" t="str">
            <v>Nikunj</v>
          </cell>
          <cell r="G415">
            <v>143110</v>
          </cell>
          <cell r="H415">
            <v>143197</v>
          </cell>
          <cell r="I415">
            <v>87</v>
          </cell>
          <cell r="J415">
            <v>87</v>
          </cell>
          <cell r="K415">
            <v>4944</v>
          </cell>
          <cell r="L415" t="str">
            <v>24-Nov-2022 07:30</v>
          </cell>
          <cell r="M415" t="str">
            <v>24-Nov-2022 19:35</v>
          </cell>
          <cell r="N415">
            <v>0</v>
          </cell>
          <cell r="O415" t="str">
            <v>Sanchit Makhija / A.T. KEARNEY CONSULTING (INDIA) PRIVATE LIMITED</v>
          </cell>
          <cell r="Q415">
            <v>0</v>
          </cell>
          <cell r="R415">
            <v>0</v>
          </cell>
        </row>
        <row r="416">
          <cell r="C416" t="str">
            <v>DR/AHD/22-23/12005145</v>
          </cell>
          <cell r="D416" t="str">
            <v>ETIOS</v>
          </cell>
          <cell r="E416" t="str">
            <v>GJ01HT8402</v>
          </cell>
          <cell r="F416" t="str">
            <v>Jitendra</v>
          </cell>
          <cell r="G416">
            <v>69510</v>
          </cell>
          <cell r="H416">
            <v>69620</v>
          </cell>
          <cell r="I416">
            <v>110</v>
          </cell>
          <cell r="J416">
            <v>110</v>
          </cell>
          <cell r="K416">
            <v>0</v>
          </cell>
          <cell r="L416" t="str">
            <v>24-Nov-2022 08:30</v>
          </cell>
          <cell r="M416" t="str">
            <v>24-Nov-2022 20:30</v>
          </cell>
          <cell r="N416">
            <v>0</v>
          </cell>
          <cell r="O416" t="str">
            <v>MR. SURI BABU MALLIPUDI / TOSHIBA TRANSMISSION &amp; DISTRIBUTION SYSTEMS (INDIA) PVT LTD</v>
          </cell>
          <cell r="Q416">
            <v>3200</v>
          </cell>
          <cell r="R416">
            <v>0</v>
          </cell>
        </row>
        <row r="417">
          <cell r="C417" t="str">
            <v>DR/AHD/22-23/12005132</v>
          </cell>
          <cell r="D417" t="str">
            <v>INNOVA CRYSTA</v>
          </cell>
          <cell r="E417" t="str">
            <v>GJ01FT5488</v>
          </cell>
          <cell r="F417" t="str">
            <v>Pappubhai</v>
          </cell>
          <cell r="G417">
            <v>239070</v>
          </cell>
          <cell r="H417">
            <v>239185</v>
          </cell>
          <cell r="I417">
            <v>115</v>
          </cell>
          <cell r="J417">
            <v>115</v>
          </cell>
          <cell r="K417">
            <v>6823.95</v>
          </cell>
          <cell r="L417" t="str">
            <v>24-Nov-2022 08:00</v>
          </cell>
          <cell r="M417" t="str">
            <v>24-Nov-2022 23:00</v>
          </cell>
          <cell r="N417">
            <v>0</v>
          </cell>
          <cell r="O417" t="str">
            <v>AMIT GOSSAIN / KONE ELEVATOR INDIA PRIVATE LIMITED</v>
          </cell>
          <cell r="Q417">
            <v>0</v>
          </cell>
          <cell r="R417">
            <v>0</v>
          </cell>
        </row>
        <row r="418">
          <cell r="C418" t="str">
            <v>DR/AHD/22-23/12005078</v>
          </cell>
          <cell r="D418" t="str">
            <v>INNOVA CRYSTA</v>
          </cell>
          <cell r="E418" t="str">
            <v>MH02FG2544</v>
          </cell>
          <cell r="F418" t="str">
            <v>Ramesh Raval</v>
          </cell>
          <cell r="G418">
            <v>85005</v>
          </cell>
          <cell r="H418">
            <v>85070</v>
          </cell>
          <cell r="I418">
            <v>65</v>
          </cell>
          <cell r="J418">
            <v>65</v>
          </cell>
          <cell r="K418">
            <v>0</v>
          </cell>
          <cell r="L418" t="str">
            <v>24-Nov-2022 08:00</v>
          </cell>
          <cell r="M418" t="str">
            <v>24-Nov-2022 19:30</v>
          </cell>
          <cell r="N418">
            <v>0</v>
          </cell>
          <cell r="O418" t="str">
            <v>Shalabh Saxena / SPANDANA SPHOORTY FINANCIAL LIMITED</v>
          </cell>
          <cell r="Q418">
            <v>2170</v>
          </cell>
          <cell r="R418">
            <v>0</v>
          </cell>
        </row>
        <row r="419">
          <cell r="C419" t="str">
            <v>DR/SUR/22-23/69000575</v>
          </cell>
          <cell r="D419" t="str">
            <v>INNOVA CRYSTA</v>
          </cell>
          <cell r="E419" t="str">
            <v>GJ01DZ2147</v>
          </cell>
          <cell r="F419" t="str">
            <v>Lakhan</v>
          </cell>
          <cell r="G419">
            <v>94668</v>
          </cell>
          <cell r="H419">
            <v>94751</v>
          </cell>
          <cell r="I419">
            <v>83</v>
          </cell>
          <cell r="J419">
            <v>83</v>
          </cell>
          <cell r="K419">
            <v>4512</v>
          </cell>
          <cell r="L419" t="str">
            <v>24-Nov-2022 08:35</v>
          </cell>
          <cell r="M419" t="str">
            <v>24-Nov-2022 19:30</v>
          </cell>
          <cell r="N419">
            <v>0</v>
          </cell>
          <cell r="O419" t="str">
            <v>Mr. Arun Unni / A.T. KEARNEY CONSULTING (INDIA) PRIVATE LIMITED</v>
          </cell>
          <cell r="Q419">
            <v>0</v>
          </cell>
          <cell r="R419">
            <v>0</v>
          </cell>
        </row>
        <row r="420">
          <cell r="C420" t="str">
            <v>DR/AHD/22-23/12005220</v>
          </cell>
          <cell r="D420" t="str">
            <v>SWIFT DZIRE</v>
          </cell>
          <cell r="E420" t="str">
            <v>GJ01HT1792</v>
          </cell>
          <cell r="F420" t="str">
            <v>Hardik-9023993036</v>
          </cell>
          <cell r="G420">
            <v>106658</v>
          </cell>
          <cell r="H420">
            <v>106783</v>
          </cell>
          <cell r="I420">
            <v>125</v>
          </cell>
          <cell r="J420">
            <v>125</v>
          </cell>
          <cell r="K420">
            <v>0</v>
          </cell>
          <cell r="L420" t="str">
            <v>24-Nov-2022 09:00</v>
          </cell>
          <cell r="M420" t="str">
            <v>24-Nov-2022 22:30</v>
          </cell>
          <cell r="N420">
            <v>0</v>
          </cell>
          <cell r="O420" t="str">
            <v>Anuj  Goel / MATHWORKS INDIA PRIVATE LIMITED</v>
          </cell>
          <cell r="Q420">
            <v>3200</v>
          </cell>
          <cell r="R420">
            <v>0</v>
          </cell>
        </row>
        <row r="421">
          <cell r="C421" t="str">
            <v>DR/AHD/22-23/12005079</v>
          </cell>
          <cell r="D421" t="str">
            <v>INNOVA CRYSTA</v>
          </cell>
          <cell r="E421" t="str">
            <v>GJ01FT5401</v>
          </cell>
          <cell r="F421" t="str">
            <v>Nareshbhai</v>
          </cell>
          <cell r="G421">
            <v>258093</v>
          </cell>
          <cell r="H421">
            <v>258195</v>
          </cell>
          <cell r="I421">
            <v>102</v>
          </cell>
          <cell r="J421">
            <v>102</v>
          </cell>
          <cell r="K421">
            <v>4111.8</v>
          </cell>
          <cell r="L421" t="str">
            <v>24-Nov-2022 08:00</v>
          </cell>
          <cell r="M421" t="str">
            <v>24-Nov-2022 17:30</v>
          </cell>
          <cell r="N421">
            <v>0</v>
          </cell>
          <cell r="O421" t="str">
            <v>Kaustubh Dubale / SOLVAY SPECIALITIES INDIA PRIVATE LIMITED</v>
          </cell>
          <cell r="Q421">
            <v>0</v>
          </cell>
          <cell r="R421">
            <v>0</v>
          </cell>
        </row>
        <row r="422">
          <cell r="C422" t="str">
            <v>DR/AHD/22-23/12005097</v>
          </cell>
          <cell r="D422" t="str">
            <v>INNOVA CRYSTA</v>
          </cell>
          <cell r="E422" t="str">
            <v>GJ01FT2151</v>
          </cell>
          <cell r="F422" t="str">
            <v>Vikram Singh</v>
          </cell>
          <cell r="G422">
            <v>189888</v>
          </cell>
          <cell r="H422">
            <v>190010</v>
          </cell>
          <cell r="I422">
            <v>122</v>
          </cell>
          <cell r="J422">
            <v>122</v>
          </cell>
          <cell r="K422">
            <v>0</v>
          </cell>
          <cell r="L422" t="str">
            <v>24-Nov-2022 07:15</v>
          </cell>
          <cell r="M422" t="str">
            <v>24-Nov-2022 17:30</v>
          </cell>
          <cell r="N422">
            <v>0</v>
          </cell>
          <cell r="O422" t="str">
            <v>Viral Gandhi / ASAHI KASEI INDIA PVT LTD</v>
          </cell>
          <cell r="Q422">
            <v>3450</v>
          </cell>
          <cell r="R422">
            <v>0</v>
          </cell>
        </row>
        <row r="423">
          <cell r="C423" t="str">
            <v>DR/VAD/22-23/62001165</v>
          </cell>
          <cell r="D423" t="str">
            <v>ETIOS</v>
          </cell>
          <cell r="E423" t="str">
            <v>GJ01DZ5876</v>
          </cell>
          <cell r="F423" t="str">
            <v>Maheshbhai</v>
          </cell>
          <cell r="G423">
            <v>247201</v>
          </cell>
          <cell r="H423">
            <v>247547</v>
          </cell>
          <cell r="I423">
            <v>346</v>
          </cell>
          <cell r="J423">
            <v>346</v>
          </cell>
          <cell r="K423">
            <v>6559.3</v>
          </cell>
          <cell r="L423" t="str">
            <v>24-Nov-2022 07:00</v>
          </cell>
          <cell r="M423" t="str">
            <v>24-Nov-2022 21:00</v>
          </cell>
          <cell r="N423">
            <v>190</v>
          </cell>
          <cell r="O423" t="str">
            <v>RUPESH JOSHI / FROSCH-INDIA PRIVATE LIMITED</v>
          </cell>
          <cell r="Q423">
            <v>0</v>
          </cell>
          <cell r="R423">
            <v>0</v>
          </cell>
        </row>
        <row r="424">
          <cell r="C424" t="str">
            <v>DR/SUR/22-23/69000576</v>
          </cell>
          <cell r="D424" t="str">
            <v>ETIOS</v>
          </cell>
          <cell r="E424" t="str">
            <v>GJ05BX2428</v>
          </cell>
          <cell r="F424" t="str">
            <v>Imran</v>
          </cell>
          <cell r="G424">
            <v>57228</v>
          </cell>
          <cell r="H424">
            <v>57323</v>
          </cell>
          <cell r="I424">
            <v>95</v>
          </cell>
          <cell r="J424">
            <v>95</v>
          </cell>
          <cell r="K424">
            <v>2454.1</v>
          </cell>
          <cell r="L424" t="str">
            <v>24-Nov-2022 14:30</v>
          </cell>
          <cell r="M424" t="str">
            <v>24-Nov-2022 20:00</v>
          </cell>
          <cell r="N424">
            <v>0</v>
          </cell>
          <cell r="O424" t="str">
            <v>Subhashis Sen / ORACLE INDIA PRIVATE LIMITED</v>
          </cell>
          <cell r="Q424">
            <v>0</v>
          </cell>
          <cell r="R424">
            <v>0</v>
          </cell>
        </row>
        <row r="425">
          <cell r="C425" t="str">
            <v>DR/AHD/22-23/12005222</v>
          </cell>
          <cell r="D425" t="str">
            <v>ETIOS</v>
          </cell>
          <cell r="E425" t="str">
            <v>GJ01HT8201</v>
          </cell>
          <cell r="F425" t="str">
            <v>Pravin Sinh</v>
          </cell>
          <cell r="G425">
            <v>81948</v>
          </cell>
          <cell r="H425">
            <v>82008</v>
          </cell>
          <cell r="I425">
            <v>60</v>
          </cell>
          <cell r="J425">
            <v>60</v>
          </cell>
          <cell r="K425">
            <v>0</v>
          </cell>
          <cell r="L425" t="str">
            <v>24-Nov-2022 14:30</v>
          </cell>
          <cell r="M425" t="str">
            <v>24-Nov-2022 18:00</v>
          </cell>
          <cell r="N425">
            <v>0</v>
          </cell>
          <cell r="O425" t="str">
            <v>RITIKA CHANDHOK / KONE ELEVATOR INDIA PRIVATE LIMITED</v>
          </cell>
          <cell r="Q425">
            <v>890</v>
          </cell>
          <cell r="R425">
            <v>0</v>
          </cell>
        </row>
        <row r="426">
          <cell r="C426" t="str">
            <v>DR/RAJ/22-23/68000183</v>
          </cell>
          <cell r="D426" t="str">
            <v>SWIFT DZIRE</v>
          </cell>
          <cell r="E426" t="str">
            <v>GJ03BV3404</v>
          </cell>
          <cell r="F426" t="str">
            <v>Chetanbhai-9537770771</v>
          </cell>
          <cell r="G426">
            <v>200028</v>
          </cell>
          <cell r="H426">
            <v>200362</v>
          </cell>
          <cell r="I426">
            <v>334</v>
          </cell>
          <cell r="J426">
            <v>334</v>
          </cell>
          <cell r="K426">
            <v>25935</v>
          </cell>
          <cell r="L426" t="str">
            <v>24-Nov-2022 18:00</v>
          </cell>
          <cell r="M426" t="str">
            <v>27-Nov-2022 17:00</v>
          </cell>
          <cell r="N426">
            <v>70</v>
          </cell>
          <cell r="O426" t="str">
            <v>Mrs Dhwani Gajjar / ZEE ENTERTAINMENT ENTERPRISES LIMITED</v>
          </cell>
          <cell r="Q426">
            <v>0</v>
          </cell>
          <cell r="R426">
            <v>0</v>
          </cell>
        </row>
        <row r="427">
          <cell r="C427" t="str">
            <v>DR/AHD/22-23/12005248</v>
          </cell>
          <cell r="D427" t="str">
            <v>INNOVA CRYSTA</v>
          </cell>
          <cell r="E427" t="str">
            <v>MH02FG2544</v>
          </cell>
          <cell r="F427" t="str">
            <v>Ramesh Raval</v>
          </cell>
          <cell r="G427">
            <v>85070</v>
          </cell>
          <cell r="H427">
            <v>85115</v>
          </cell>
          <cell r="I427">
            <v>45</v>
          </cell>
          <cell r="J427">
            <v>45</v>
          </cell>
          <cell r="K427">
            <v>0</v>
          </cell>
          <cell r="L427" t="str">
            <v>24-Nov-2022 22:30</v>
          </cell>
          <cell r="M427" t="str">
            <v>25-Nov-2022 00:45</v>
          </cell>
          <cell r="N427">
            <v>0</v>
          </cell>
          <cell r="O427" t="str">
            <v>Mr. Ashok Kamra / TOSHIBA TRANSMISSION &amp; DISTRIBUTION SYSTEMS (INDIA) PVT LTD</v>
          </cell>
          <cell r="Q427">
            <v>965</v>
          </cell>
          <cell r="R427">
            <v>0</v>
          </cell>
        </row>
        <row r="428">
          <cell r="C428" t="str">
            <v>DR/SUR/22-23/69000579</v>
          </cell>
          <cell r="D428" t="str">
            <v>ETIOS</v>
          </cell>
          <cell r="E428" t="str">
            <v>MH46D0847</v>
          </cell>
          <cell r="F428" t="str">
            <v>Jittu</v>
          </cell>
          <cell r="G428">
            <v>196695</v>
          </cell>
          <cell r="H428">
            <v>196737</v>
          </cell>
          <cell r="I428">
            <v>42</v>
          </cell>
          <cell r="J428">
            <v>42</v>
          </cell>
          <cell r="K428">
            <v>3152.5</v>
          </cell>
          <cell r="L428" t="str">
            <v>25-Nov-2022 06:30</v>
          </cell>
          <cell r="M428" t="str">
            <v>25-Nov-2022 20:30</v>
          </cell>
          <cell r="N428">
            <v>0</v>
          </cell>
          <cell r="O428" t="str">
            <v>Ashok Natarajan / ORACLE INDIA PRIVATE LIMITED</v>
          </cell>
          <cell r="Q428">
            <v>0</v>
          </cell>
          <cell r="R428">
            <v>0</v>
          </cell>
        </row>
        <row r="429">
          <cell r="C429" t="str">
            <v>DR/AHD/22-23/12005221</v>
          </cell>
          <cell r="D429" t="str">
            <v>SWIFT DZIRE</v>
          </cell>
          <cell r="E429" t="str">
            <v>GJ01HT1792</v>
          </cell>
          <cell r="F429" t="str">
            <v>Hardik-9023993036</v>
          </cell>
          <cell r="G429">
            <v>106783</v>
          </cell>
          <cell r="H429">
            <v>106899</v>
          </cell>
          <cell r="I429">
            <v>116</v>
          </cell>
          <cell r="J429">
            <v>116</v>
          </cell>
          <cell r="K429">
            <v>0</v>
          </cell>
          <cell r="L429" t="str">
            <v>25-Nov-2022 09:30</v>
          </cell>
          <cell r="M429" t="str">
            <v>25-Nov-2022 17:30</v>
          </cell>
          <cell r="N429">
            <v>0</v>
          </cell>
          <cell r="O429" t="str">
            <v>Anuj  Goel / MATHWORKS INDIA PRIVATE LIMITED</v>
          </cell>
          <cell r="Q429">
            <v>1632</v>
          </cell>
          <cell r="R429">
            <v>0</v>
          </cell>
        </row>
        <row r="430">
          <cell r="C430" t="str">
            <v>DR/AHD/22-23/12005242</v>
          </cell>
          <cell r="D430" t="str">
            <v>INNOVA CRYSTA</v>
          </cell>
          <cell r="E430" t="str">
            <v>MH02FG2603</v>
          </cell>
          <cell r="F430" t="str">
            <v>Bahadur</v>
          </cell>
          <cell r="G430">
            <v>98275</v>
          </cell>
          <cell r="H430">
            <v>98384</v>
          </cell>
          <cell r="I430">
            <v>109</v>
          </cell>
          <cell r="J430">
            <v>109</v>
          </cell>
          <cell r="K430">
            <v>0</v>
          </cell>
          <cell r="L430" t="str">
            <v>25-Nov-2022 08:45</v>
          </cell>
          <cell r="M430" t="str">
            <v>25-Nov-2022 15:00</v>
          </cell>
          <cell r="N430">
            <v>0</v>
          </cell>
          <cell r="O430" t="str">
            <v>Ms. Swati Singh / AVENDUS WEALTH MANAGEMENT PRIVAT LIMITED</v>
          </cell>
          <cell r="Q430">
            <v>2127</v>
          </cell>
          <cell r="R430">
            <v>0</v>
          </cell>
        </row>
        <row r="431">
          <cell r="C431" t="str">
            <v>DR/AHD/22-23/12005114</v>
          </cell>
          <cell r="D431" t="str">
            <v>SWIFT DZIRE</v>
          </cell>
          <cell r="E431" t="str">
            <v>GJ01HT1505</v>
          </cell>
          <cell r="F431" t="str">
            <v>Sunil Raval</v>
          </cell>
          <cell r="G431">
            <v>105570</v>
          </cell>
          <cell r="H431">
            <v>105714</v>
          </cell>
          <cell r="I431">
            <v>144</v>
          </cell>
          <cell r="J431">
            <v>144</v>
          </cell>
          <cell r="K431">
            <v>0</v>
          </cell>
          <cell r="L431" t="str">
            <v>25-Nov-2022 09:00</v>
          </cell>
          <cell r="M431" t="str">
            <v>25-Nov-2022 20:40</v>
          </cell>
          <cell r="N431">
            <v>0</v>
          </cell>
          <cell r="O431" t="str">
            <v>Mr Mohammad Rizwan Khan / UNIVERSAL SOMPO GENERAL INSURANCE COMPANY LIMITED</v>
          </cell>
          <cell r="Q431">
            <v>3200</v>
          </cell>
          <cell r="R431">
            <v>0</v>
          </cell>
        </row>
        <row r="432">
          <cell r="C432" t="str">
            <v>DR/AHD/22-23/12005146</v>
          </cell>
          <cell r="D432" t="str">
            <v>ETIOS</v>
          </cell>
          <cell r="E432" t="str">
            <v>GJ01HT8402</v>
          </cell>
          <cell r="F432" t="str">
            <v>Jitendra</v>
          </cell>
          <cell r="G432">
            <v>69620</v>
          </cell>
          <cell r="H432">
            <v>69760</v>
          </cell>
          <cell r="I432">
            <v>140</v>
          </cell>
          <cell r="J432">
            <v>140</v>
          </cell>
          <cell r="K432">
            <v>0</v>
          </cell>
          <cell r="L432" t="str">
            <v>25-Nov-2022 07:00</v>
          </cell>
          <cell r="M432" t="str">
            <v>25-Nov-2022 17:00</v>
          </cell>
          <cell r="N432">
            <v>0</v>
          </cell>
          <cell r="O432" t="str">
            <v>MR. SURI BABU MALLIPUDI / TOSHIBA TRANSMISSION &amp; DISTRIBUTION SYSTEMS (INDIA) PVT LTD</v>
          </cell>
          <cell r="Q432">
            <v>3200</v>
          </cell>
          <cell r="R432">
            <v>0</v>
          </cell>
        </row>
        <row r="433">
          <cell r="C433" t="str">
            <v>DR/AHD/22-23/12005249</v>
          </cell>
          <cell r="D433" t="str">
            <v>INNOVA CRYSTA</v>
          </cell>
          <cell r="E433" t="str">
            <v>MH02FG2544</v>
          </cell>
          <cell r="F433" t="str">
            <v>Ramesh Raval</v>
          </cell>
          <cell r="G433">
            <v>85115</v>
          </cell>
          <cell r="H433">
            <v>85195</v>
          </cell>
          <cell r="I433">
            <v>80</v>
          </cell>
          <cell r="J433">
            <v>80</v>
          </cell>
          <cell r="K433">
            <v>0</v>
          </cell>
          <cell r="L433" t="str">
            <v>25-Nov-2022 09:30</v>
          </cell>
          <cell r="M433" t="str">
            <v>25-Nov-2022 22:00</v>
          </cell>
          <cell r="N433">
            <v>0</v>
          </cell>
          <cell r="O433" t="str">
            <v>Mr. Ashok Kamra / TOSHIBA TRANSMISSION &amp; DISTRIBUTION SYSTEMS (INDIA) PVT LTD</v>
          </cell>
          <cell r="Q433">
            <v>3450</v>
          </cell>
          <cell r="R433">
            <v>0</v>
          </cell>
        </row>
        <row r="434">
          <cell r="C434" t="str">
            <v>DR/AHD/22-23/12005200</v>
          </cell>
          <cell r="D434" t="str">
            <v>SWIFT DZIRE</v>
          </cell>
          <cell r="E434" t="str">
            <v>GJ01DZ5876</v>
          </cell>
          <cell r="F434" t="str">
            <v>Maheshbhai</v>
          </cell>
          <cell r="G434">
            <v>247547</v>
          </cell>
          <cell r="H434">
            <v>247742</v>
          </cell>
          <cell r="I434">
            <v>195</v>
          </cell>
          <cell r="J434">
            <v>195</v>
          </cell>
          <cell r="K434">
            <v>5931.55</v>
          </cell>
          <cell r="L434" t="str">
            <v>25-Nov-2022 07:00</v>
          </cell>
          <cell r="M434" t="str">
            <v>25-Nov-2022 18:00</v>
          </cell>
          <cell r="N434">
            <v>90</v>
          </cell>
          <cell r="O434" t="str">
            <v>Mr. Abhishek Velamkar / ASAHI KASEI INDIA PVT LTD</v>
          </cell>
          <cell r="Q434">
            <v>0</v>
          </cell>
          <cell r="R434">
            <v>0</v>
          </cell>
        </row>
        <row r="435">
          <cell r="C435" t="str">
            <v>DR/AHD/22-23/12005277</v>
          </cell>
          <cell r="D435" t="str">
            <v>ETIOS</v>
          </cell>
          <cell r="E435" t="str">
            <v>GJ38T2279</v>
          </cell>
          <cell r="F435" t="str">
            <v>Ankush Sevak</v>
          </cell>
          <cell r="G435">
            <v>175529</v>
          </cell>
          <cell r="H435">
            <v>175639</v>
          </cell>
          <cell r="I435">
            <v>110</v>
          </cell>
          <cell r="J435">
            <v>110</v>
          </cell>
          <cell r="K435">
            <v>2844</v>
          </cell>
          <cell r="L435" t="str">
            <v>25-Nov-2022 10:15</v>
          </cell>
          <cell r="M435" t="str">
            <v>25-Nov-2022 18:10</v>
          </cell>
          <cell r="N435">
            <v>0</v>
          </cell>
          <cell r="O435" t="str">
            <v>Sushanta Tripathy / SPANDANA SPHOORTY FINANCIAL LIMITED</v>
          </cell>
          <cell r="Q435">
            <v>0</v>
          </cell>
          <cell r="R435">
            <v>0</v>
          </cell>
        </row>
        <row r="436">
          <cell r="C436" t="str">
            <v>DR/AHD/22-23/12005246</v>
          </cell>
          <cell r="D436" t="str">
            <v>FIESTA</v>
          </cell>
          <cell r="E436" t="str">
            <v>RJ14TE3179</v>
          </cell>
          <cell r="F436" t="str">
            <v>Dilip</v>
          </cell>
          <cell r="G436">
            <v>164610</v>
          </cell>
          <cell r="H436">
            <v>164690</v>
          </cell>
          <cell r="I436">
            <v>80</v>
          </cell>
          <cell r="J436">
            <v>80</v>
          </cell>
          <cell r="K436">
            <v>2037</v>
          </cell>
          <cell r="L436" t="str">
            <v>25-Nov-2022 10:00</v>
          </cell>
          <cell r="M436" t="str">
            <v>25-Nov-2022 18:00</v>
          </cell>
          <cell r="N436">
            <v>0</v>
          </cell>
          <cell r="O436" t="str">
            <v>Vidya Iyer / NOVARTIS HEALTHCARE PRIVATE LIMITED</v>
          </cell>
          <cell r="Q436">
            <v>0</v>
          </cell>
          <cell r="R436">
            <v>0</v>
          </cell>
        </row>
        <row r="437">
          <cell r="C437" t="str">
            <v>DR/AHD/22-23/12005204</v>
          </cell>
          <cell r="D437" t="str">
            <v>ETIOS</v>
          </cell>
          <cell r="E437" t="str">
            <v>GJ38T2228</v>
          </cell>
          <cell r="F437" t="str">
            <v>Nikunj</v>
          </cell>
          <cell r="G437">
            <v>190105</v>
          </cell>
          <cell r="H437">
            <v>190222</v>
          </cell>
          <cell r="I437">
            <v>117</v>
          </cell>
          <cell r="J437">
            <v>117</v>
          </cell>
          <cell r="K437">
            <v>3021.16</v>
          </cell>
          <cell r="L437" t="str">
            <v>25-Nov-2022 14:35</v>
          </cell>
          <cell r="M437" t="str">
            <v>25-Nov-2022 22:45</v>
          </cell>
          <cell r="N437">
            <v>0</v>
          </cell>
          <cell r="O437" t="str">
            <v>Ramaswamy Sabarivasan / ST JUDE MEDICAL INDIA PVT LTD</v>
          </cell>
          <cell r="Q437">
            <v>0</v>
          </cell>
          <cell r="R437">
            <v>0</v>
          </cell>
        </row>
        <row r="438">
          <cell r="C438" t="str">
            <v>DR/AHD/22-23/12005271</v>
          </cell>
          <cell r="D438" t="str">
            <v>ETIOS</v>
          </cell>
          <cell r="E438" t="str">
            <v>GJ01HT8402</v>
          </cell>
          <cell r="F438" t="str">
            <v>Jitendra</v>
          </cell>
          <cell r="G438">
            <v>69780</v>
          </cell>
          <cell r="H438">
            <v>69870</v>
          </cell>
          <cell r="I438">
            <v>90</v>
          </cell>
          <cell r="J438">
            <v>90</v>
          </cell>
          <cell r="K438">
            <v>0</v>
          </cell>
          <cell r="L438" t="str">
            <v>26-Nov-2022 10:30</v>
          </cell>
          <cell r="M438" t="str">
            <v>26-Nov-2022 23:00</v>
          </cell>
          <cell r="N438">
            <v>0</v>
          </cell>
          <cell r="O438" t="str">
            <v>Mr UMESHNATH SHARMA / FCM TRAVEL SOLUTIONS (INDIA) PRIVATE LIMITED</v>
          </cell>
          <cell r="Q438">
            <v>3200</v>
          </cell>
          <cell r="R438">
            <v>0</v>
          </cell>
        </row>
        <row r="439">
          <cell r="C439" t="str">
            <v>DR/AHD/22-23/12005288</v>
          </cell>
          <cell r="D439" t="str">
            <v>INNOVA CRYSTA</v>
          </cell>
          <cell r="E439" t="str">
            <v>MH02FG2544</v>
          </cell>
          <cell r="F439" t="str">
            <v>Ramesh Raval</v>
          </cell>
          <cell r="G439">
            <v>85195</v>
          </cell>
          <cell r="H439">
            <v>85256</v>
          </cell>
          <cell r="I439">
            <v>61</v>
          </cell>
          <cell r="J439">
            <v>61</v>
          </cell>
          <cell r="K439">
            <v>0</v>
          </cell>
          <cell r="L439" t="str">
            <v>26-Nov-2022 09:00</v>
          </cell>
          <cell r="M439" t="str">
            <v>26-Nov-2022 14:30</v>
          </cell>
          <cell r="N439">
            <v>0</v>
          </cell>
          <cell r="O439" t="str">
            <v>Mr. Ashok Kamra / TOSHIBA TRANSMISSION &amp; DISTRIBUTION SYSTEMS (INDIA) PVT LTD</v>
          </cell>
          <cell r="Q439">
            <v>1750</v>
          </cell>
          <cell r="R439">
            <v>0</v>
          </cell>
        </row>
        <row r="440">
          <cell r="C440" t="str">
            <v>DR/AHD/22-23/12005272</v>
          </cell>
          <cell r="D440" t="str">
            <v>SWIFT DZIRE</v>
          </cell>
          <cell r="E440" t="str">
            <v>GJ01HT8201</v>
          </cell>
          <cell r="F440" t="str">
            <v>Pravin Sinh</v>
          </cell>
          <cell r="G440">
            <v>82101</v>
          </cell>
          <cell r="H440">
            <v>82158</v>
          </cell>
          <cell r="I440">
            <v>57</v>
          </cell>
          <cell r="J440">
            <v>57</v>
          </cell>
          <cell r="K440">
            <v>0</v>
          </cell>
          <cell r="L440" t="str">
            <v>26-Nov-2022 13:00</v>
          </cell>
          <cell r="M440" t="str">
            <v>26-Nov-2022 16:45</v>
          </cell>
          <cell r="N440">
            <v>0</v>
          </cell>
          <cell r="O440" t="str">
            <v>Mr Mehul Bhansali / FCM TRAVEL SOLUTIONS (INDIA) PRIVATE LIMITED</v>
          </cell>
          <cell r="Q440">
            <v>3200</v>
          </cell>
          <cell r="R440">
            <v>0</v>
          </cell>
        </row>
        <row r="441">
          <cell r="C441" t="str">
            <v>DR/AHD/22-23/12005289</v>
          </cell>
          <cell r="D441" t="str">
            <v>INNOVA CRYSTA</v>
          </cell>
          <cell r="E441" t="str">
            <v>MH02FG2603</v>
          </cell>
          <cell r="F441" t="str">
            <v>Bahadur</v>
          </cell>
          <cell r="G441">
            <v>98384</v>
          </cell>
          <cell r="H441">
            <v>98467</v>
          </cell>
          <cell r="I441">
            <v>83</v>
          </cell>
          <cell r="J441">
            <v>83</v>
          </cell>
          <cell r="K441">
            <v>0</v>
          </cell>
          <cell r="L441" t="str">
            <v>26-Nov-2022 13:30</v>
          </cell>
          <cell r="M441" t="str">
            <v>26-Nov-2022 19:20</v>
          </cell>
          <cell r="N441">
            <v>0</v>
          </cell>
          <cell r="O441" t="str">
            <v>Rajesh  Rathnam / LEATHER SECTOR SKILL COUNCIL</v>
          </cell>
          <cell r="Q441">
            <v>1789</v>
          </cell>
          <cell r="R441">
            <v>0</v>
          </cell>
        </row>
        <row r="442">
          <cell r="C442" t="str">
            <v>DR/AHD/22-23/12005263</v>
          </cell>
          <cell r="D442" t="str">
            <v>ETIOS</v>
          </cell>
          <cell r="E442" t="str">
            <v>GJ01HT1505</v>
          </cell>
          <cell r="F442" t="str">
            <v>Sunil Raval</v>
          </cell>
          <cell r="G442">
            <v>105714</v>
          </cell>
          <cell r="H442">
            <v>105780</v>
          </cell>
          <cell r="I442">
            <v>66</v>
          </cell>
          <cell r="J442">
            <v>66</v>
          </cell>
          <cell r="K442">
            <v>0</v>
          </cell>
          <cell r="L442" t="str">
            <v>26-Nov-2022 17:00</v>
          </cell>
          <cell r="M442" t="str">
            <v>27-Nov-2022 01:00</v>
          </cell>
          <cell r="N442">
            <v>0</v>
          </cell>
          <cell r="O442" t="str">
            <v>Mr VIVEK SHARMA / FCM TRAVEL SOLUTIONS (INDIA) PRIVATE LIMITED</v>
          </cell>
          <cell r="Q442">
            <v>1200</v>
          </cell>
          <cell r="R442">
            <v>0</v>
          </cell>
        </row>
        <row r="443">
          <cell r="C443" t="str">
            <v>DR/AHD/22-23/12005261</v>
          </cell>
          <cell r="D443" t="str">
            <v>ETIOS</v>
          </cell>
          <cell r="E443" t="str">
            <v>GJ01HT1505</v>
          </cell>
          <cell r="F443" t="str">
            <v>Sunil Raval</v>
          </cell>
          <cell r="G443">
            <v>105780</v>
          </cell>
          <cell r="H443">
            <v>105838</v>
          </cell>
          <cell r="I443">
            <v>58</v>
          </cell>
          <cell r="J443">
            <v>58</v>
          </cell>
          <cell r="K443">
            <v>0</v>
          </cell>
          <cell r="L443" t="str">
            <v>27-Nov-2022 05:00</v>
          </cell>
          <cell r="M443" t="str">
            <v>27-Nov-2022 08:30</v>
          </cell>
          <cell r="N443">
            <v>0</v>
          </cell>
          <cell r="O443" t="str">
            <v>Mr VIVEK SHARMA / FCM TRAVEL SOLUTIONS (INDIA) PRIVATE LIMITED</v>
          </cell>
          <cell r="Q443">
            <v>866</v>
          </cell>
          <cell r="R443">
            <v>0</v>
          </cell>
        </row>
        <row r="444">
          <cell r="C444" t="str">
            <v>DR/AHD/22-23/12005259</v>
          </cell>
          <cell r="D444" t="str">
            <v>CITY</v>
          </cell>
          <cell r="E444" t="str">
            <v>GJ01HT1998</v>
          </cell>
          <cell r="F444" t="str">
            <v>Hardik-9023993036</v>
          </cell>
          <cell r="G444">
            <v>117450</v>
          </cell>
          <cell r="H444">
            <v>117883</v>
          </cell>
          <cell r="I444">
            <v>433</v>
          </cell>
          <cell r="J444">
            <v>433</v>
          </cell>
          <cell r="K444">
            <v>0</v>
          </cell>
          <cell r="L444" t="str">
            <v>27-Nov-2022 09:45</v>
          </cell>
          <cell r="M444" t="str">
            <v>28-Nov-2022 00:30</v>
          </cell>
          <cell r="N444">
            <v>0</v>
          </cell>
          <cell r="O444" t="str">
            <v>Dharmesh Joshi / OMRON HEALTHCARE INDIA PRIVATE LIMITED</v>
          </cell>
          <cell r="Q444">
            <v>5396</v>
          </cell>
          <cell r="R444">
            <v>0</v>
          </cell>
        </row>
        <row r="445">
          <cell r="C445" t="str">
            <v>DR/AHD/22-23/12005286</v>
          </cell>
          <cell r="D445" t="str">
            <v>INNOVA CRYSTA</v>
          </cell>
          <cell r="E445" t="str">
            <v>MH02FG2603</v>
          </cell>
          <cell r="F445" t="str">
            <v>Bahadur</v>
          </cell>
          <cell r="G445">
            <v>98467</v>
          </cell>
          <cell r="H445">
            <v>98752</v>
          </cell>
          <cell r="I445">
            <v>285</v>
          </cell>
          <cell r="J445">
            <v>285</v>
          </cell>
          <cell r="K445">
            <v>0</v>
          </cell>
          <cell r="L445" t="str">
            <v>27-Nov-2022 13:30</v>
          </cell>
          <cell r="M445" t="str">
            <v>28-Nov-2022 01:20</v>
          </cell>
          <cell r="N445">
            <v>245</v>
          </cell>
          <cell r="O445" t="str">
            <v>Kaunal  Gupte / ASAHI KASEI INDIA PVT LTD</v>
          </cell>
          <cell r="Q445">
            <v>3905</v>
          </cell>
          <cell r="R445">
            <v>0</v>
          </cell>
        </row>
        <row r="446">
          <cell r="C446" t="str">
            <v>DR/AHD/22-23/12005299</v>
          </cell>
          <cell r="D446" t="str">
            <v>SWIFT DZIRE</v>
          </cell>
          <cell r="E446" t="str">
            <v>GJ01HT1792</v>
          </cell>
          <cell r="F446" t="str">
            <v>Kripal Sinh</v>
          </cell>
          <cell r="G446">
            <v>107095</v>
          </cell>
          <cell r="H446">
            <v>107140</v>
          </cell>
          <cell r="I446">
            <v>45</v>
          </cell>
          <cell r="J446">
            <v>45</v>
          </cell>
          <cell r="K446">
            <v>0</v>
          </cell>
          <cell r="L446" t="str">
            <v>28-Nov-2022 03:30</v>
          </cell>
          <cell r="M446" t="str">
            <v>28-Nov-2022 06:00</v>
          </cell>
          <cell r="N446">
            <v>0</v>
          </cell>
          <cell r="O446" t="str">
            <v>Anil Kumawat / DANISCO INDIA PRIVATE LIMITED</v>
          </cell>
          <cell r="Q446">
            <v>710</v>
          </cell>
          <cell r="R446">
            <v>0</v>
          </cell>
        </row>
        <row r="447">
          <cell r="C447" t="str">
            <v>DR/AHD/22-23/12005205</v>
          </cell>
          <cell r="D447" t="str">
            <v>INNOVA CRYSTA</v>
          </cell>
          <cell r="E447" t="str">
            <v>MH02FG2544</v>
          </cell>
          <cell r="F447" t="str">
            <v>Ramesh Raval</v>
          </cell>
          <cell r="G447">
            <v>85256</v>
          </cell>
          <cell r="H447">
            <v>85373</v>
          </cell>
          <cell r="I447">
            <v>117</v>
          </cell>
          <cell r="J447">
            <v>117</v>
          </cell>
          <cell r="K447">
            <v>0</v>
          </cell>
          <cell r="L447" t="str">
            <v>28-Nov-2022 08:30</v>
          </cell>
          <cell r="M447" t="str">
            <v>28-Nov-2022 16:45</v>
          </cell>
          <cell r="N447">
            <v>0</v>
          </cell>
          <cell r="O447" t="str">
            <v>Mr ASHISH KASHIVE / ICICI BANK LIMITED</v>
          </cell>
          <cell r="Q447">
            <v>3450</v>
          </cell>
          <cell r="R447">
            <v>90</v>
          </cell>
        </row>
        <row r="448">
          <cell r="C448" t="str">
            <v>DR/AHD/22-23/12005311</v>
          </cell>
          <cell r="D448" t="str">
            <v>SWIFT DZIRE</v>
          </cell>
          <cell r="E448" t="str">
            <v>GJ01HT1505</v>
          </cell>
          <cell r="F448" t="str">
            <v>Sunil Raval</v>
          </cell>
          <cell r="G448">
            <v>105838</v>
          </cell>
          <cell r="H448">
            <v>105950</v>
          </cell>
          <cell r="I448">
            <v>112</v>
          </cell>
          <cell r="J448">
            <v>112</v>
          </cell>
          <cell r="K448">
            <v>0</v>
          </cell>
          <cell r="L448" t="str">
            <v>28-Nov-2022 10:40</v>
          </cell>
          <cell r="M448" t="str">
            <v>28-Nov-2022 16:00</v>
          </cell>
          <cell r="N448">
            <v>0</v>
          </cell>
          <cell r="O448" t="str">
            <v>Rajesh  Rathnam / LEATHER SECTOR SKILL COUNCIL</v>
          </cell>
          <cell r="Q448">
            <v>1584</v>
          </cell>
          <cell r="R448">
            <v>0</v>
          </cell>
        </row>
        <row r="449">
          <cell r="C449" t="str">
            <v>DR/AHD/22-23/12005099</v>
          </cell>
          <cell r="D449" t="str">
            <v>SWIFT DZIRE</v>
          </cell>
          <cell r="E449" t="str">
            <v>GJ01HT1792</v>
          </cell>
          <cell r="F449" t="str">
            <v>Kripal Sinh</v>
          </cell>
          <cell r="G449">
            <v>107140</v>
          </cell>
          <cell r="H449">
            <v>107205</v>
          </cell>
          <cell r="I449">
            <v>65</v>
          </cell>
          <cell r="J449">
            <v>65</v>
          </cell>
          <cell r="K449">
            <v>0</v>
          </cell>
          <cell r="L449" t="str">
            <v>28-Nov-2022 19:00</v>
          </cell>
          <cell r="M449" t="str">
            <v>28-Nov-2022 22:00</v>
          </cell>
          <cell r="N449">
            <v>0</v>
          </cell>
          <cell r="O449" t="str">
            <v>Tapish  Bhatt / COURSERA INDIA PRIVATE LIMITED</v>
          </cell>
          <cell r="Q449">
            <v>1200</v>
          </cell>
          <cell r="R449">
            <v>0</v>
          </cell>
        </row>
        <row r="450">
          <cell r="C450" t="str">
            <v>DR/AHD/22-23/12005329</v>
          </cell>
          <cell r="D450" t="str">
            <v>INNOVA CRYSTA</v>
          </cell>
          <cell r="E450" t="str">
            <v>MH02FG2544</v>
          </cell>
          <cell r="F450" t="str">
            <v>Ramesh Raval</v>
          </cell>
          <cell r="G450">
            <v>85373</v>
          </cell>
          <cell r="H450">
            <v>85449</v>
          </cell>
          <cell r="I450">
            <v>76</v>
          </cell>
          <cell r="J450">
            <v>76</v>
          </cell>
          <cell r="K450">
            <v>0</v>
          </cell>
          <cell r="L450" t="str">
            <v>28-Nov-2022 22:30</v>
          </cell>
          <cell r="M450" t="str">
            <v>29-Nov-2022 01:00</v>
          </cell>
          <cell r="N450">
            <v>0</v>
          </cell>
          <cell r="O450" t="str">
            <v>Bhaskar Rakshit / A.T. KEARNEY CONSULTING (INDIA) PRIVATE LIMITED</v>
          </cell>
          <cell r="Q450">
            <v>1750</v>
          </cell>
          <cell r="R450">
            <v>0</v>
          </cell>
        </row>
        <row r="451">
          <cell r="C451" t="str">
            <v>DR/SUR/22-23/69000584</v>
          </cell>
          <cell r="D451" t="str">
            <v>ETIOS</v>
          </cell>
          <cell r="E451" t="str">
            <v>GJ01DZ2147</v>
          </cell>
          <cell r="F451" t="str">
            <v>Asfak</v>
          </cell>
          <cell r="G451">
            <v>94751</v>
          </cell>
          <cell r="H451">
            <v>94830</v>
          </cell>
          <cell r="I451">
            <v>79</v>
          </cell>
          <cell r="J451">
            <v>79</v>
          </cell>
          <cell r="K451">
            <v>3042</v>
          </cell>
          <cell r="L451" t="str">
            <v>29-Nov-2022 08:00</v>
          </cell>
          <cell r="M451" t="str">
            <v>29-Nov-2022 21:00</v>
          </cell>
          <cell r="N451">
            <v>0</v>
          </cell>
          <cell r="O451" t="str">
            <v>Mr. Toshio Matsuzaki / MITSUBISHI POWER INDIA PRIVATE LIMITED</v>
          </cell>
          <cell r="Q451">
            <v>0</v>
          </cell>
          <cell r="R451">
            <v>0</v>
          </cell>
        </row>
        <row r="452">
          <cell r="C452" t="str">
            <v>DR/AHD/22-23/12005100</v>
          </cell>
          <cell r="D452" t="str">
            <v>SWIFT DZIRE</v>
          </cell>
          <cell r="E452" t="str">
            <v>GJ01HT7527</v>
          </cell>
          <cell r="F452" t="str">
            <v>Jagdish Thakar</v>
          </cell>
          <cell r="G452">
            <v>105720</v>
          </cell>
          <cell r="H452">
            <v>105785</v>
          </cell>
          <cell r="I452">
            <v>65</v>
          </cell>
          <cell r="J452">
            <v>65</v>
          </cell>
          <cell r="K452">
            <v>0</v>
          </cell>
          <cell r="L452" t="str">
            <v>29-Nov-2022 08:00</v>
          </cell>
          <cell r="M452" t="str">
            <v>29-Nov-2022 20:45</v>
          </cell>
          <cell r="N452">
            <v>0</v>
          </cell>
          <cell r="O452" t="str">
            <v>Tapish  Bhatt / COURSERA INDIA PRIVATE LIMITED</v>
          </cell>
          <cell r="Q452">
            <v>3200</v>
          </cell>
          <cell r="R452">
            <v>0</v>
          </cell>
        </row>
        <row r="453">
          <cell r="C453" t="str">
            <v>DR/AHD/22-23/12005287</v>
          </cell>
          <cell r="D453" t="str">
            <v>SWIFT DZIRE</v>
          </cell>
          <cell r="E453" t="str">
            <v>GJ01HT8402</v>
          </cell>
          <cell r="F453" t="str">
            <v>Jitendra</v>
          </cell>
          <cell r="G453">
            <v>69950</v>
          </cell>
          <cell r="H453">
            <v>70060</v>
          </cell>
          <cell r="I453">
            <v>110</v>
          </cell>
          <cell r="J453">
            <v>110</v>
          </cell>
          <cell r="K453">
            <v>0</v>
          </cell>
          <cell r="L453" t="str">
            <v>29-Nov-2022 09:00</v>
          </cell>
          <cell r="M453" t="str">
            <v>30-Nov-2022 00:10</v>
          </cell>
          <cell r="N453">
            <v>0</v>
          </cell>
          <cell r="O453" t="str">
            <v>Anuj Sethi / PERFORMANCE SPECIALTY PRODUCTS (INDIA) PRIVATE LIMITED</v>
          </cell>
          <cell r="Q453">
            <v>3200</v>
          </cell>
          <cell r="R453">
            <v>0</v>
          </cell>
        </row>
        <row r="454">
          <cell r="C454" t="str">
            <v>DR/AHD/22-23/12005347</v>
          </cell>
          <cell r="D454" t="str">
            <v>ETIOS</v>
          </cell>
          <cell r="E454" t="str">
            <v>GJ01HT1792</v>
          </cell>
          <cell r="F454" t="str">
            <v>Kripal Sinh</v>
          </cell>
          <cell r="G454">
            <v>107205</v>
          </cell>
          <cell r="H454">
            <v>107529</v>
          </cell>
          <cell r="I454">
            <v>324</v>
          </cell>
          <cell r="J454">
            <v>324</v>
          </cell>
          <cell r="K454">
            <v>0</v>
          </cell>
          <cell r="L454" t="str">
            <v>29-Nov-2022 07:00</v>
          </cell>
          <cell r="M454" t="str">
            <v>29-Nov-2022 20:00</v>
          </cell>
          <cell r="N454">
            <v>0</v>
          </cell>
          <cell r="O454" t="str">
            <v>Priyanka Bisani / MarketXpander Services Private Limited</v>
          </cell>
          <cell r="Q454">
            <v>4088</v>
          </cell>
          <cell r="R454">
            <v>0</v>
          </cell>
        </row>
        <row r="455">
          <cell r="C455" t="str">
            <v>DR/AHD/22-23/12005207</v>
          </cell>
          <cell r="D455" t="str">
            <v>INNOVA CRYSTA</v>
          </cell>
          <cell r="E455" t="str">
            <v>GJ01FT2151</v>
          </cell>
          <cell r="F455" t="str">
            <v>Vikram Singh</v>
          </cell>
          <cell r="G455">
            <v>190226</v>
          </cell>
          <cell r="H455">
            <v>190341</v>
          </cell>
          <cell r="I455">
            <v>115</v>
          </cell>
          <cell r="J455">
            <v>115</v>
          </cell>
          <cell r="K455">
            <v>0</v>
          </cell>
          <cell r="L455" t="str">
            <v>29-Nov-2022 07:30</v>
          </cell>
          <cell r="M455" t="str">
            <v>29-Nov-2022 21:30</v>
          </cell>
          <cell r="N455">
            <v>40</v>
          </cell>
          <cell r="O455" t="str">
            <v>Mehul Marfatia / JULIUS BAER WEALTH ADVISORS (INDIA) PVT LTD</v>
          </cell>
          <cell r="Q455">
            <v>3450</v>
          </cell>
          <cell r="R455">
            <v>40</v>
          </cell>
        </row>
        <row r="456">
          <cell r="C456" t="str">
            <v>DR/AHD/22-23/12005330</v>
          </cell>
          <cell r="D456" t="str">
            <v>INNOVA CRYSTA</v>
          </cell>
          <cell r="E456" t="str">
            <v>MH02FG2544</v>
          </cell>
          <cell r="F456" t="str">
            <v>Ramesh Raval</v>
          </cell>
          <cell r="G456">
            <v>85449</v>
          </cell>
          <cell r="H456">
            <v>85578</v>
          </cell>
          <cell r="I456">
            <v>129</v>
          </cell>
          <cell r="J456">
            <v>129</v>
          </cell>
          <cell r="K456">
            <v>0</v>
          </cell>
          <cell r="L456" t="str">
            <v>29-Nov-2022 09:00</v>
          </cell>
          <cell r="M456" t="str">
            <v>29-Nov-2022 22:05</v>
          </cell>
          <cell r="N456">
            <v>0</v>
          </cell>
          <cell r="O456" t="str">
            <v>Bhaskar Rakshit / A.T. KEARNEY CONSULTING (INDIA) PRIVATE LIMITED</v>
          </cell>
          <cell r="Q456">
            <v>3450</v>
          </cell>
          <cell r="R456">
            <v>0</v>
          </cell>
        </row>
        <row r="457">
          <cell r="C457" t="str">
            <v>DR/AHD/22-23/12005230</v>
          </cell>
          <cell r="D457" t="str">
            <v>SWIFT DZIRE</v>
          </cell>
          <cell r="E457" t="str">
            <v>GJ01HT1505</v>
          </cell>
          <cell r="F457" t="str">
            <v>Sunil Raval</v>
          </cell>
          <cell r="G457">
            <v>105950</v>
          </cell>
          <cell r="H457">
            <v>106088</v>
          </cell>
          <cell r="I457">
            <v>138</v>
          </cell>
          <cell r="J457">
            <v>138</v>
          </cell>
          <cell r="K457">
            <v>0</v>
          </cell>
          <cell r="L457" t="str">
            <v>29-Nov-2022 16:30</v>
          </cell>
          <cell r="M457" t="str">
            <v>29-Nov-2022 22:00</v>
          </cell>
          <cell r="N457">
            <v>0</v>
          </cell>
          <cell r="O457" t="str">
            <v>Mr Devam  Dhawan / ZEE ENTERTAINMENT ENTERPRISES LIMITED</v>
          </cell>
          <cell r="Q457">
            <v>3200</v>
          </cell>
          <cell r="R457">
            <v>0</v>
          </cell>
        </row>
        <row r="458">
          <cell r="C458" t="str">
            <v>DR/AHD/22-23/12005343</v>
          </cell>
          <cell r="D458" t="str">
            <v>INNOVA CRYSTA</v>
          </cell>
          <cell r="E458" t="str">
            <v>GJ01FT5488</v>
          </cell>
          <cell r="F458" t="str">
            <v>Ghuman Singh</v>
          </cell>
          <cell r="G458">
            <v>240498</v>
          </cell>
          <cell r="H458">
            <v>240961</v>
          </cell>
          <cell r="I458">
            <v>463</v>
          </cell>
          <cell r="J458">
            <v>463</v>
          </cell>
          <cell r="K458">
            <v>25802</v>
          </cell>
          <cell r="L458" t="str">
            <v>29-Nov-2022 16:00</v>
          </cell>
          <cell r="M458" t="str">
            <v>30-Nov-2022 18:30</v>
          </cell>
          <cell r="N458">
            <v>0</v>
          </cell>
          <cell r="O458" t="str">
            <v>Vilas Gorakh Umbare / JOHN DEERE INDIA PRIVATE LIMITED</v>
          </cell>
          <cell r="Q458">
            <v>0</v>
          </cell>
          <cell r="R458">
            <v>0</v>
          </cell>
        </row>
        <row r="459">
          <cell r="C459" t="str">
            <v>DR/AHD/22-23/12005285</v>
          </cell>
          <cell r="D459" t="str">
            <v>SWIFT DZIRE</v>
          </cell>
          <cell r="E459" t="str">
            <v>GJ01HT8201</v>
          </cell>
          <cell r="F459" t="str">
            <v>Pravin Sinh</v>
          </cell>
          <cell r="G459">
            <v>82290</v>
          </cell>
          <cell r="H459">
            <v>82351</v>
          </cell>
          <cell r="I459">
            <v>61</v>
          </cell>
          <cell r="J459">
            <v>61</v>
          </cell>
          <cell r="K459">
            <v>0</v>
          </cell>
          <cell r="L459" t="str">
            <v>29-Nov-2022 17:00</v>
          </cell>
          <cell r="M459" t="str">
            <v>29-Nov-2022 20:30</v>
          </cell>
          <cell r="N459">
            <v>0</v>
          </cell>
          <cell r="O459" t="str">
            <v>Srishti Agarwal / ST JUDE MEDICAL INDIA PVT LTD</v>
          </cell>
          <cell r="Q459">
            <v>1200</v>
          </cell>
          <cell r="R459">
            <v>0</v>
          </cell>
        </row>
        <row r="460">
          <cell r="C460" t="str">
            <v>DR/AHD/22-23/12005334</v>
          </cell>
          <cell r="D460" t="str">
            <v>ETIOS</v>
          </cell>
          <cell r="E460" t="str">
            <v>GJ01HT1998</v>
          </cell>
          <cell r="F460" t="str">
            <v>Hardik-9023993036</v>
          </cell>
          <cell r="G460">
            <v>118011</v>
          </cell>
          <cell r="H460">
            <v>118070</v>
          </cell>
          <cell r="I460">
            <v>59</v>
          </cell>
          <cell r="J460">
            <v>59</v>
          </cell>
          <cell r="K460">
            <v>0</v>
          </cell>
          <cell r="L460" t="str">
            <v>29-Nov-2022 21:00</v>
          </cell>
          <cell r="M460" t="str">
            <v>29-Nov-2022 23:30</v>
          </cell>
          <cell r="N460">
            <v>90</v>
          </cell>
          <cell r="O460" t="str">
            <v>Sonali  Pradhan / JULIUS BAER WEALTH ADVISORS (INDIA) PVT LTD</v>
          </cell>
          <cell r="Q460">
            <v>878</v>
          </cell>
          <cell r="R460">
            <v>90</v>
          </cell>
        </row>
        <row r="461">
          <cell r="C461" t="str">
            <v>DR/AHD/22-23/12005213</v>
          </cell>
          <cell r="D461" t="str">
            <v>INNOVA CRYSTA</v>
          </cell>
          <cell r="E461" t="str">
            <v>GJ01FT2151</v>
          </cell>
          <cell r="F461" t="str">
            <v>Vikram Singh</v>
          </cell>
          <cell r="G461">
            <v>190380</v>
          </cell>
          <cell r="H461">
            <v>190394</v>
          </cell>
          <cell r="I461">
            <v>14</v>
          </cell>
          <cell r="J461">
            <v>14</v>
          </cell>
          <cell r="K461">
            <v>0</v>
          </cell>
          <cell r="L461" t="str">
            <v>30-Nov-2022 02:00</v>
          </cell>
          <cell r="M461" t="str">
            <v>30-Nov-2022 04:00</v>
          </cell>
          <cell r="N461">
            <v>0</v>
          </cell>
          <cell r="O461" t="str">
            <v>Mr SHANTANU SAMADDAR / ICICI BANK LIMITED</v>
          </cell>
          <cell r="Q461">
            <v>900</v>
          </cell>
          <cell r="R461">
            <v>0</v>
          </cell>
        </row>
        <row r="462">
          <cell r="C462" t="str">
            <v>DR/AHD/22-23/12005231</v>
          </cell>
          <cell r="D462" t="str">
            <v>SWIFT DZIRE</v>
          </cell>
          <cell r="E462" t="str">
            <v>GJ01HT1505</v>
          </cell>
          <cell r="F462" t="str">
            <v>Sunil Raval</v>
          </cell>
          <cell r="G462">
            <v>106088</v>
          </cell>
          <cell r="H462">
            <v>106183</v>
          </cell>
          <cell r="I462">
            <v>95</v>
          </cell>
          <cell r="J462">
            <v>95</v>
          </cell>
          <cell r="K462">
            <v>0</v>
          </cell>
          <cell r="L462" t="str">
            <v>30-Nov-2022 10:30</v>
          </cell>
          <cell r="M462" t="str">
            <v>30-Nov-2022 20:30</v>
          </cell>
          <cell r="N462">
            <v>0</v>
          </cell>
          <cell r="O462" t="str">
            <v>Mr Devam  Dhawan / ZEE ENTERTAINMENT ENTERPRISES LIMITED</v>
          </cell>
          <cell r="Q462">
            <v>1580</v>
          </cell>
          <cell r="R462">
            <v>0</v>
          </cell>
        </row>
        <row r="463">
          <cell r="C463" t="str">
            <v>DR/SUR/22-23/69000585</v>
          </cell>
          <cell r="D463" t="str">
            <v>T Crysta</v>
          </cell>
          <cell r="E463" t="str">
            <v>GJ01DZ2147</v>
          </cell>
          <cell r="F463" t="str">
            <v>Asfak</v>
          </cell>
          <cell r="G463">
            <v>94830</v>
          </cell>
          <cell r="H463">
            <v>94972</v>
          </cell>
          <cell r="I463">
            <v>142</v>
          </cell>
          <cell r="J463">
            <v>142</v>
          </cell>
          <cell r="K463">
            <v>5583.6</v>
          </cell>
          <cell r="L463" t="str">
            <v>30-Nov-2022 08:00</v>
          </cell>
          <cell r="M463" t="str">
            <v>30-Nov-2022 22:00</v>
          </cell>
          <cell r="N463">
            <v>0</v>
          </cell>
          <cell r="O463" t="str">
            <v>Mr. Toshio Matsuzaki / MITSUBISHI POWER INDIA PRIVATE LIMITED</v>
          </cell>
          <cell r="Q463">
            <v>0</v>
          </cell>
          <cell r="R463">
            <v>0</v>
          </cell>
        </row>
        <row r="464">
          <cell r="C464" t="str">
            <v>DR/AHD/22-23/12005101</v>
          </cell>
          <cell r="D464" t="str">
            <v>SWIFT DZIRE</v>
          </cell>
          <cell r="E464" t="str">
            <v>GJ01HT7527</v>
          </cell>
          <cell r="F464" t="str">
            <v>Jagdish Thakar</v>
          </cell>
          <cell r="G464">
            <v>105785</v>
          </cell>
          <cell r="H464">
            <v>105900</v>
          </cell>
          <cell r="I464">
            <v>115</v>
          </cell>
          <cell r="J464">
            <v>115</v>
          </cell>
          <cell r="K464">
            <v>0</v>
          </cell>
          <cell r="L464" t="str">
            <v>30-Nov-2022 08:00</v>
          </cell>
          <cell r="M464" t="str">
            <v>30-Nov-2022 21:00</v>
          </cell>
          <cell r="N464">
            <v>0</v>
          </cell>
          <cell r="O464" t="str">
            <v>Tapish  Bhatt / COURSERA INDIA PRIVATE LIMITED</v>
          </cell>
          <cell r="Q464">
            <v>3200</v>
          </cell>
          <cell r="R464">
            <v>0</v>
          </cell>
        </row>
        <row r="465">
          <cell r="C465" t="str">
            <v>DR/SUR/22-23/69000590</v>
          </cell>
          <cell r="D465" t="str">
            <v>ETIOS</v>
          </cell>
          <cell r="E465" t="str">
            <v>GJ05BX3129</v>
          </cell>
          <cell r="F465" t="str">
            <v>Danish bhai</v>
          </cell>
          <cell r="G465">
            <v>104788</v>
          </cell>
          <cell r="H465">
            <v>105115</v>
          </cell>
          <cell r="I465">
            <v>327</v>
          </cell>
          <cell r="J465">
            <v>327</v>
          </cell>
          <cell r="K465">
            <v>6634.8</v>
          </cell>
          <cell r="L465" t="str">
            <v>30-Nov-2022 08:30</v>
          </cell>
          <cell r="M465" t="str">
            <v>30-Nov-2022 20:30</v>
          </cell>
          <cell r="N465">
            <v>0</v>
          </cell>
          <cell r="O465" t="str">
            <v>Mr. Abhijeet Sonar / HANSGROHE INDIA PRIVATE LIMITED</v>
          </cell>
          <cell r="Q465">
            <v>0</v>
          </cell>
          <cell r="R465">
            <v>0</v>
          </cell>
        </row>
        <row r="466">
          <cell r="C466" t="str">
            <v>DR/AHD/22-23/12005331</v>
          </cell>
          <cell r="D466" t="str">
            <v>INNOVA CRYSTA</v>
          </cell>
          <cell r="E466" t="str">
            <v>MH02FG2544</v>
          </cell>
          <cell r="F466" t="str">
            <v>Ramesh Raval</v>
          </cell>
          <cell r="G466">
            <v>85578</v>
          </cell>
          <cell r="H466">
            <v>85695</v>
          </cell>
          <cell r="I466">
            <v>117</v>
          </cell>
          <cell r="J466">
            <v>117</v>
          </cell>
          <cell r="K466">
            <v>0</v>
          </cell>
          <cell r="L466" t="str">
            <v>30-Nov-2022 09:00</v>
          </cell>
          <cell r="M466" t="str">
            <v>30-Nov-2022 21:00</v>
          </cell>
          <cell r="N466">
            <v>0</v>
          </cell>
          <cell r="O466" t="str">
            <v>Bhaskar Rakshit / A.T. KEARNEY CONSULTING (INDIA) PRIVATE LIMITED</v>
          </cell>
          <cell r="Q466">
            <v>3450</v>
          </cell>
          <cell r="R466">
            <v>0</v>
          </cell>
        </row>
        <row r="467">
          <cell r="C467" t="str">
            <v>DR/AHD/22-23/12005290</v>
          </cell>
          <cell r="D467" t="str">
            <v>INNOVA CRYSTA</v>
          </cell>
          <cell r="E467" t="str">
            <v>GJ01FT2151</v>
          </cell>
          <cell r="F467" t="str">
            <v>Vikram Singh</v>
          </cell>
          <cell r="G467">
            <v>190410</v>
          </cell>
          <cell r="H467">
            <v>190680</v>
          </cell>
          <cell r="I467">
            <v>270</v>
          </cell>
          <cell r="J467">
            <v>270</v>
          </cell>
          <cell r="K467">
            <v>0</v>
          </cell>
          <cell r="L467" t="str">
            <v>30-Nov-2022 18:00</v>
          </cell>
          <cell r="M467" t="str">
            <v>01-Dec-2022 01:30</v>
          </cell>
          <cell r="N467">
            <v>0</v>
          </cell>
          <cell r="O467" t="str">
            <v>Mr. P. Yashwanth Krishna / PARASAKTI CEMENT INDUSTRIES LIMITED</v>
          </cell>
          <cell r="Q467">
            <v>3710</v>
          </cell>
          <cell r="R46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6"/>
  <sheetViews>
    <sheetView tabSelected="1" topLeftCell="E248" workbookViewId="0">
      <selection activeCell="H2" sqref="H2:H270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f>VLOOKUP(B2,'[1]ADHOCVehicleWiseMovement-Nov''22'!$C$3:$Q$467,15,0)</f>
        <v>3200</v>
      </c>
      <c r="P2" s="4">
        <f>VLOOKUP(B2,'[1]ADHOCVehicleWiseMovement-Nov''22'!$C$3:$R$467,16,0)</f>
        <v>0</v>
      </c>
      <c r="Q2" s="4">
        <f>(O2+P2)*9%</f>
        <v>288</v>
      </c>
      <c r="R2" s="4">
        <f>(O2+P2)*9%</f>
        <v>288</v>
      </c>
      <c r="S2" s="4" t="s">
        <v>31</v>
      </c>
      <c r="T2" s="4">
        <f>Q2+R2</f>
        <v>576</v>
      </c>
      <c r="U2" s="10">
        <f>O2+P2+Q2+R2</f>
        <v>3776</v>
      </c>
      <c r="V2" s="9" t="s">
        <v>1612</v>
      </c>
      <c r="W2" s="5">
        <v>44907</v>
      </c>
    </row>
    <row r="3" spans="1:23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29</v>
      </c>
      <c r="H3" s="8" t="s">
        <v>43</v>
      </c>
      <c r="I3" s="8" t="s">
        <v>31</v>
      </c>
      <c r="J3" s="8" t="s">
        <v>44</v>
      </c>
      <c r="K3" s="8" t="s">
        <v>45</v>
      </c>
      <c r="L3" s="7" t="s">
        <v>46</v>
      </c>
      <c r="M3" s="7" t="s">
        <v>47</v>
      </c>
      <c r="N3" s="7" t="s">
        <v>48</v>
      </c>
      <c r="O3" s="4">
        <f>VLOOKUP(B3,'[1]ADHOCVehicleWiseMovement-Nov''22'!$C$3:$Q$467,15,0)</f>
        <v>1500</v>
      </c>
      <c r="P3" s="4">
        <f>VLOOKUP(B3,'[1]ADHOCVehicleWiseMovement-Nov''22'!$C$3:$R$467,16,0)</f>
        <v>0</v>
      </c>
      <c r="Q3" s="4">
        <f t="shared" ref="Q3:Q66" si="0">(O3+P3)*9%</f>
        <v>135</v>
      </c>
      <c r="R3" s="4">
        <f t="shared" ref="R3:R66" si="1">(O3+P3)*9%</f>
        <v>135</v>
      </c>
      <c r="S3" s="8" t="s">
        <v>31</v>
      </c>
      <c r="T3" s="4">
        <f t="shared" ref="T3:T66" si="2">Q3+R3</f>
        <v>270</v>
      </c>
      <c r="U3" s="10">
        <f t="shared" ref="U3:U66" si="3">O3+P3+Q3+R3</f>
        <v>1770</v>
      </c>
      <c r="V3" s="9" t="s">
        <v>1612</v>
      </c>
      <c r="W3" s="5">
        <v>44907</v>
      </c>
    </row>
    <row r="4" spans="1:23" x14ac:dyDescent="0.25">
      <c r="A4" s="2" t="s">
        <v>49</v>
      </c>
      <c r="B4" s="3" t="s">
        <v>50</v>
      </c>
      <c r="C4" s="3" t="s">
        <v>40</v>
      </c>
      <c r="D4" s="3" t="s">
        <v>41</v>
      </c>
      <c r="E4" s="3" t="s">
        <v>27</v>
      </c>
      <c r="F4" s="3" t="s">
        <v>51</v>
      </c>
      <c r="G4" s="3" t="s">
        <v>52</v>
      </c>
      <c r="H4" s="4" t="s">
        <v>53</v>
      </c>
      <c r="I4" s="4" t="s">
        <v>31</v>
      </c>
      <c r="J4" s="4" t="s">
        <v>54</v>
      </c>
      <c r="K4" s="4" t="s">
        <v>55</v>
      </c>
      <c r="L4" s="3" t="s">
        <v>56</v>
      </c>
      <c r="M4" s="3" t="s">
        <v>57</v>
      </c>
      <c r="N4" s="3" t="s">
        <v>58</v>
      </c>
      <c r="O4" s="4">
        <f>VLOOKUP(B4,'[1]ADHOCVehicleWiseMovement-Nov''22'!$C$3:$Q$467,15,0)</f>
        <v>650</v>
      </c>
      <c r="P4" s="4">
        <f>VLOOKUP(B4,'[1]ADHOCVehicleWiseMovement-Nov''22'!$C$3:$R$467,16,0)</f>
        <v>0</v>
      </c>
      <c r="Q4" s="4">
        <f t="shared" si="0"/>
        <v>58.5</v>
      </c>
      <c r="R4" s="4">
        <f t="shared" si="1"/>
        <v>58.5</v>
      </c>
      <c r="S4" s="4" t="s">
        <v>31</v>
      </c>
      <c r="T4" s="4">
        <f t="shared" si="2"/>
        <v>117</v>
      </c>
      <c r="U4" s="10">
        <f t="shared" si="3"/>
        <v>767</v>
      </c>
      <c r="V4" s="9" t="s">
        <v>1612</v>
      </c>
      <c r="W4" s="5">
        <v>44907</v>
      </c>
    </row>
    <row r="5" spans="1:23" x14ac:dyDescent="0.25">
      <c r="A5" s="6" t="s">
        <v>59</v>
      </c>
      <c r="B5" s="7" t="s">
        <v>60</v>
      </c>
      <c r="C5" s="7" t="s">
        <v>61</v>
      </c>
      <c r="D5" s="7" t="s">
        <v>26</v>
      </c>
      <c r="E5" s="7" t="s">
        <v>27</v>
      </c>
      <c r="F5" s="7" t="s">
        <v>28</v>
      </c>
      <c r="G5" s="7" t="s">
        <v>29</v>
      </c>
      <c r="H5" s="8" t="s">
        <v>62</v>
      </c>
      <c r="I5" s="8" t="s">
        <v>31</v>
      </c>
      <c r="J5" s="8" t="s">
        <v>63</v>
      </c>
      <c r="K5" s="8" t="s">
        <v>64</v>
      </c>
      <c r="L5" s="7" t="s">
        <v>34</v>
      </c>
      <c r="M5" s="7" t="s">
        <v>35</v>
      </c>
      <c r="N5" s="7" t="s">
        <v>36</v>
      </c>
      <c r="O5" s="4">
        <f>VLOOKUP(B5,'[1]ADHOCVehicleWiseMovement-Nov''22'!$C$3:$Q$467,15,0)</f>
        <v>3200</v>
      </c>
      <c r="P5" s="4">
        <f>VLOOKUP(B5,'[1]ADHOCVehicleWiseMovement-Nov''22'!$C$3:$R$467,16,0)</f>
        <v>0</v>
      </c>
      <c r="Q5" s="4">
        <f t="shared" si="0"/>
        <v>288</v>
      </c>
      <c r="R5" s="4">
        <f t="shared" si="1"/>
        <v>288</v>
      </c>
      <c r="S5" s="8" t="s">
        <v>31</v>
      </c>
      <c r="T5" s="4">
        <f t="shared" si="2"/>
        <v>576</v>
      </c>
      <c r="U5" s="10">
        <f t="shared" si="3"/>
        <v>3776</v>
      </c>
      <c r="V5" s="9" t="s">
        <v>1612</v>
      </c>
      <c r="W5" s="5">
        <v>44907</v>
      </c>
    </row>
    <row r="6" spans="1:23" x14ac:dyDescent="0.25">
      <c r="A6" s="2" t="s">
        <v>65</v>
      </c>
      <c r="B6" s="3" t="s">
        <v>66</v>
      </c>
      <c r="C6" s="3" t="s">
        <v>61</v>
      </c>
      <c r="D6" s="3" t="s">
        <v>26</v>
      </c>
      <c r="E6" s="3" t="s">
        <v>27</v>
      </c>
      <c r="F6" s="3" t="s">
        <v>67</v>
      </c>
      <c r="G6" s="3" t="s">
        <v>29</v>
      </c>
      <c r="H6" s="4" t="s">
        <v>68</v>
      </c>
      <c r="I6" s="4" t="s">
        <v>31</v>
      </c>
      <c r="J6" s="4" t="s">
        <v>69</v>
      </c>
      <c r="K6" s="4" t="s">
        <v>70</v>
      </c>
      <c r="L6" s="3" t="s">
        <v>71</v>
      </c>
      <c r="M6" s="3" t="s">
        <v>72</v>
      </c>
      <c r="N6" s="3" t="s">
        <v>73</v>
      </c>
      <c r="O6" s="4">
        <f>VLOOKUP(B6,'[1]ADHOCVehicleWiseMovement-Nov''22'!$C$3:$Q$467,15,0)</f>
        <v>1756.67</v>
      </c>
      <c r="P6" s="4">
        <f>VLOOKUP(B6,'[1]ADHOCVehicleWiseMovement-Nov''22'!$C$3:$R$467,16,0)</f>
        <v>0</v>
      </c>
      <c r="Q6" s="4">
        <f t="shared" si="0"/>
        <v>158.1003</v>
      </c>
      <c r="R6" s="4">
        <f t="shared" si="1"/>
        <v>158.1003</v>
      </c>
      <c r="S6" s="4" t="s">
        <v>31</v>
      </c>
      <c r="T6" s="4">
        <f t="shared" si="2"/>
        <v>316.20060000000001</v>
      </c>
      <c r="U6" s="10">
        <f t="shared" si="3"/>
        <v>2072.8706000000002</v>
      </c>
      <c r="V6" s="9" t="s">
        <v>1612</v>
      </c>
      <c r="W6" s="5">
        <v>44907</v>
      </c>
    </row>
    <row r="7" spans="1:23" x14ac:dyDescent="0.25">
      <c r="A7" s="6" t="s">
        <v>74</v>
      </c>
      <c r="B7" s="7" t="s">
        <v>75</v>
      </c>
      <c r="C7" s="7" t="s">
        <v>40</v>
      </c>
      <c r="D7" s="7" t="s">
        <v>41</v>
      </c>
      <c r="E7" s="7" t="s">
        <v>27</v>
      </c>
      <c r="F7" s="7" t="s">
        <v>51</v>
      </c>
      <c r="G7" s="7" t="s">
        <v>52</v>
      </c>
      <c r="H7" s="8" t="s">
        <v>76</v>
      </c>
      <c r="I7" s="8" t="s">
        <v>31</v>
      </c>
      <c r="J7" s="8" t="s">
        <v>77</v>
      </c>
      <c r="K7" s="8" t="s">
        <v>78</v>
      </c>
      <c r="L7" s="7" t="s">
        <v>79</v>
      </c>
      <c r="M7" s="7" t="s">
        <v>80</v>
      </c>
      <c r="N7" s="7" t="s">
        <v>81</v>
      </c>
      <c r="O7" s="4">
        <f>VLOOKUP(B7,'[1]ADHOCVehicleWiseMovement-Nov''22'!$C$3:$Q$467,15,0)</f>
        <v>818</v>
      </c>
      <c r="P7" s="4">
        <f>VLOOKUP(B7,'[1]ADHOCVehicleWiseMovement-Nov''22'!$C$3:$R$467,16,0)</f>
        <v>0</v>
      </c>
      <c r="Q7" s="4">
        <f t="shared" si="0"/>
        <v>73.61999999999999</v>
      </c>
      <c r="R7" s="4">
        <f t="shared" si="1"/>
        <v>73.61999999999999</v>
      </c>
      <c r="S7" s="8" t="s">
        <v>31</v>
      </c>
      <c r="T7" s="4">
        <f t="shared" si="2"/>
        <v>147.23999999999998</v>
      </c>
      <c r="U7" s="10">
        <f t="shared" si="3"/>
        <v>965.24</v>
      </c>
      <c r="V7" s="9" t="s">
        <v>1612</v>
      </c>
      <c r="W7" s="5">
        <v>44907</v>
      </c>
    </row>
    <row r="8" spans="1:23" x14ac:dyDescent="0.25">
      <c r="A8" s="2" t="s">
        <v>82</v>
      </c>
      <c r="B8" s="3" t="s">
        <v>83</v>
      </c>
      <c r="C8" s="3" t="s">
        <v>61</v>
      </c>
      <c r="D8" s="3" t="s">
        <v>26</v>
      </c>
      <c r="E8" s="3" t="s">
        <v>27</v>
      </c>
      <c r="F8" s="3" t="s">
        <v>67</v>
      </c>
      <c r="G8" s="3" t="s">
        <v>84</v>
      </c>
      <c r="H8" s="4" t="s">
        <v>85</v>
      </c>
      <c r="I8" s="4" t="s">
        <v>86</v>
      </c>
      <c r="J8" s="4" t="s">
        <v>87</v>
      </c>
      <c r="K8" s="4" t="s">
        <v>88</v>
      </c>
      <c r="L8" s="3" t="s">
        <v>71</v>
      </c>
      <c r="M8" s="3" t="s">
        <v>89</v>
      </c>
      <c r="N8" s="3" t="s">
        <v>73</v>
      </c>
      <c r="O8" s="4">
        <f>VLOOKUP(B8,'[1]ADHOCVehicleWiseMovement-Nov''22'!$C$3:$Q$467,15,0)</f>
        <v>4074</v>
      </c>
      <c r="P8" s="4">
        <f>VLOOKUP(B8,'[1]ADHOCVehicleWiseMovement-Nov''22'!$C$3:$R$467,16,0)</f>
        <v>190</v>
      </c>
      <c r="Q8" s="4">
        <f t="shared" si="0"/>
        <v>383.76</v>
      </c>
      <c r="R8" s="4">
        <f t="shared" si="1"/>
        <v>383.76</v>
      </c>
      <c r="S8" s="4" t="s">
        <v>31</v>
      </c>
      <c r="T8" s="4">
        <f t="shared" si="2"/>
        <v>767.52</v>
      </c>
      <c r="U8" s="10">
        <f t="shared" si="3"/>
        <v>5031.5200000000004</v>
      </c>
      <c r="V8" s="9" t="s">
        <v>1612</v>
      </c>
      <c r="W8" s="5">
        <v>44907</v>
      </c>
    </row>
    <row r="9" spans="1:23" x14ac:dyDescent="0.25">
      <c r="A9" s="6" t="s">
        <v>90</v>
      </c>
      <c r="B9" s="7" t="s">
        <v>91</v>
      </c>
      <c r="C9" s="7" t="s">
        <v>61</v>
      </c>
      <c r="D9" s="7" t="s">
        <v>26</v>
      </c>
      <c r="E9" s="7" t="s">
        <v>27</v>
      </c>
      <c r="F9" s="7" t="s">
        <v>28</v>
      </c>
      <c r="G9" s="7" t="s">
        <v>29</v>
      </c>
      <c r="H9" s="8" t="s">
        <v>92</v>
      </c>
      <c r="I9" s="8" t="s">
        <v>31</v>
      </c>
      <c r="J9" s="8" t="s">
        <v>93</v>
      </c>
      <c r="K9" s="8" t="s">
        <v>94</v>
      </c>
      <c r="L9" s="7" t="s">
        <v>34</v>
      </c>
      <c r="M9" s="7" t="s">
        <v>95</v>
      </c>
      <c r="N9" s="7" t="s">
        <v>36</v>
      </c>
      <c r="O9" s="4">
        <f>VLOOKUP(B9,'[1]ADHOCVehicleWiseMovement-Nov''22'!$C$3:$Q$467,15,0)</f>
        <v>3200</v>
      </c>
      <c r="P9" s="4">
        <f>VLOOKUP(B9,'[1]ADHOCVehicleWiseMovement-Nov''22'!$C$3:$R$467,16,0)</f>
        <v>0</v>
      </c>
      <c r="Q9" s="4">
        <f t="shared" si="0"/>
        <v>288</v>
      </c>
      <c r="R9" s="4">
        <f t="shared" si="1"/>
        <v>288</v>
      </c>
      <c r="S9" s="8" t="s">
        <v>31</v>
      </c>
      <c r="T9" s="4">
        <f t="shared" si="2"/>
        <v>576</v>
      </c>
      <c r="U9" s="10">
        <f t="shared" si="3"/>
        <v>3776</v>
      </c>
      <c r="V9" s="9" t="s">
        <v>1612</v>
      </c>
      <c r="W9" s="5">
        <v>44907</v>
      </c>
    </row>
    <row r="10" spans="1:23" x14ac:dyDescent="0.25">
      <c r="A10" s="2" t="s">
        <v>96</v>
      </c>
      <c r="B10" s="3" t="s">
        <v>97</v>
      </c>
      <c r="C10" s="3" t="s">
        <v>61</v>
      </c>
      <c r="D10" s="3" t="s">
        <v>26</v>
      </c>
      <c r="E10" s="3" t="s">
        <v>27</v>
      </c>
      <c r="F10" s="3" t="s">
        <v>28</v>
      </c>
      <c r="G10" s="3" t="s">
        <v>29</v>
      </c>
      <c r="H10" s="4" t="s">
        <v>98</v>
      </c>
      <c r="I10" s="4" t="s">
        <v>31</v>
      </c>
      <c r="J10" s="4" t="s">
        <v>99</v>
      </c>
      <c r="K10" s="4" t="s">
        <v>100</v>
      </c>
      <c r="L10" s="3" t="s">
        <v>34</v>
      </c>
      <c r="M10" s="3" t="s">
        <v>95</v>
      </c>
      <c r="N10" s="3" t="s">
        <v>36</v>
      </c>
      <c r="O10" s="4">
        <f>VLOOKUP(B10,'[1]ADHOCVehicleWiseMovement-Nov''22'!$C$3:$Q$467,15,0)</f>
        <v>3200</v>
      </c>
      <c r="P10" s="4">
        <f>VLOOKUP(B10,'[1]ADHOCVehicleWiseMovement-Nov''22'!$C$3:$R$467,16,0)</f>
        <v>0</v>
      </c>
      <c r="Q10" s="4">
        <f t="shared" si="0"/>
        <v>288</v>
      </c>
      <c r="R10" s="4">
        <f t="shared" si="1"/>
        <v>288</v>
      </c>
      <c r="S10" s="4" t="s">
        <v>31</v>
      </c>
      <c r="T10" s="4">
        <f t="shared" si="2"/>
        <v>576</v>
      </c>
      <c r="U10" s="10">
        <f t="shared" si="3"/>
        <v>3776</v>
      </c>
      <c r="V10" s="9" t="s">
        <v>1612</v>
      </c>
      <c r="W10" s="5">
        <v>44907</v>
      </c>
    </row>
    <row r="11" spans="1:23" x14ac:dyDescent="0.25">
      <c r="A11" s="6" t="s">
        <v>101</v>
      </c>
      <c r="B11" s="7" t="s">
        <v>102</v>
      </c>
      <c r="C11" s="7" t="s">
        <v>40</v>
      </c>
      <c r="D11" s="7" t="s">
        <v>41</v>
      </c>
      <c r="E11" s="7" t="s">
        <v>27</v>
      </c>
      <c r="F11" s="7" t="s">
        <v>51</v>
      </c>
      <c r="G11" s="7" t="s">
        <v>103</v>
      </c>
      <c r="H11" s="8" t="s">
        <v>104</v>
      </c>
      <c r="I11" s="8" t="s">
        <v>86</v>
      </c>
      <c r="J11" s="8" t="s">
        <v>105</v>
      </c>
      <c r="K11" s="8" t="s">
        <v>106</v>
      </c>
      <c r="L11" s="7" t="s">
        <v>34</v>
      </c>
      <c r="M11" s="7" t="s">
        <v>107</v>
      </c>
      <c r="N11" s="7" t="s">
        <v>36</v>
      </c>
      <c r="O11" s="4">
        <f>VLOOKUP(B11,'[1]ADHOCVehicleWiseMovement-Nov''22'!$C$3:$Q$467,15,0)</f>
        <v>4208</v>
      </c>
      <c r="P11" s="4">
        <f>VLOOKUP(B11,'[1]ADHOCVehicleWiseMovement-Nov''22'!$C$3:$R$467,16,0)</f>
        <v>190</v>
      </c>
      <c r="Q11" s="4">
        <f t="shared" si="0"/>
        <v>395.82</v>
      </c>
      <c r="R11" s="4">
        <f t="shared" si="1"/>
        <v>395.82</v>
      </c>
      <c r="S11" s="8" t="s">
        <v>31</v>
      </c>
      <c r="T11" s="4">
        <f t="shared" si="2"/>
        <v>791.64</v>
      </c>
      <c r="U11" s="10">
        <f t="shared" si="3"/>
        <v>5189.6399999999994</v>
      </c>
      <c r="V11" s="9" t="s">
        <v>1612</v>
      </c>
      <c r="W11" s="5">
        <v>44907</v>
      </c>
    </row>
    <row r="12" spans="1:23" x14ac:dyDescent="0.25">
      <c r="A12" s="2" t="s">
        <v>108</v>
      </c>
      <c r="B12" s="3" t="s">
        <v>109</v>
      </c>
      <c r="C12" s="3" t="s">
        <v>61</v>
      </c>
      <c r="D12" s="3" t="s">
        <v>26</v>
      </c>
      <c r="E12" s="3" t="s">
        <v>27</v>
      </c>
      <c r="F12" s="3" t="s">
        <v>28</v>
      </c>
      <c r="G12" s="3" t="s">
        <v>29</v>
      </c>
      <c r="H12" s="4" t="s">
        <v>110</v>
      </c>
      <c r="I12" s="4" t="s">
        <v>31</v>
      </c>
      <c r="J12" s="4" t="s">
        <v>111</v>
      </c>
      <c r="K12" s="4" t="s">
        <v>112</v>
      </c>
      <c r="L12" s="3" t="s">
        <v>113</v>
      </c>
      <c r="M12" s="3" t="s">
        <v>80</v>
      </c>
      <c r="N12" s="3" t="s">
        <v>81</v>
      </c>
      <c r="O12" s="4">
        <f>VLOOKUP(B12,'[1]ADHOCVehicleWiseMovement-Nov''22'!$C$3:$Q$467,15,0)</f>
        <v>1638.67</v>
      </c>
      <c r="P12" s="4">
        <f>VLOOKUP(B12,'[1]ADHOCVehicleWiseMovement-Nov''22'!$C$3:$R$467,16,0)</f>
        <v>0</v>
      </c>
      <c r="Q12" s="4">
        <f t="shared" si="0"/>
        <v>147.4803</v>
      </c>
      <c r="R12" s="4">
        <f t="shared" si="1"/>
        <v>147.4803</v>
      </c>
      <c r="S12" s="4" t="s">
        <v>31</v>
      </c>
      <c r="T12" s="4">
        <f t="shared" si="2"/>
        <v>294.9606</v>
      </c>
      <c r="U12" s="10">
        <f t="shared" si="3"/>
        <v>1933.6306</v>
      </c>
      <c r="V12" s="9" t="s">
        <v>1612</v>
      </c>
      <c r="W12" s="5">
        <v>44907</v>
      </c>
    </row>
    <row r="13" spans="1:23" x14ac:dyDescent="0.25">
      <c r="A13" s="6" t="s">
        <v>114</v>
      </c>
      <c r="B13" s="7" t="s">
        <v>115</v>
      </c>
      <c r="C13" s="7" t="s">
        <v>61</v>
      </c>
      <c r="D13" s="7" t="s">
        <v>26</v>
      </c>
      <c r="E13" s="7" t="s">
        <v>27</v>
      </c>
      <c r="F13" s="7" t="s">
        <v>28</v>
      </c>
      <c r="G13" s="7" t="s">
        <v>84</v>
      </c>
      <c r="H13" s="8" t="s">
        <v>116</v>
      </c>
      <c r="I13" s="8" t="s">
        <v>31</v>
      </c>
      <c r="J13" s="8" t="s">
        <v>117</v>
      </c>
      <c r="K13" s="8" t="s">
        <v>118</v>
      </c>
      <c r="L13" s="7" t="s">
        <v>46</v>
      </c>
      <c r="M13" s="7" t="s">
        <v>47</v>
      </c>
      <c r="N13" s="7" t="s">
        <v>48</v>
      </c>
      <c r="O13" s="4">
        <f>VLOOKUP(B13,'[1]ADHOCVehicleWiseMovement-Nov''22'!$C$3:$Q$467,15,0)</f>
        <v>3200</v>
      </c>
      <c r="P13" s="4">
        <f>VLOOKUP(B13,'[1]ADHOCVehicleWiseMovement-Nov''22'!$C$3:$R$467,16,0)</f>
        <v>0</v>
      </c>
      <c r="Q13" s="4">
        <f t="shared" si="0"/>
        <v>288</v>
      </c>
      <c r="R13" s="4">
        <f t="shared" si="1"/>
        <v>288</v>
      </c>
      <c r="S13" s="8" t="s">
        <v>31</v>
      </c>
      <c r="T13" s="4">
        <f t="shared" si="2"/>
        <v>576</v>
      </c>
      <c r="U13" s="10">
        <f t="shared" si="3"/>
        <v>3776</v>
      </c>
      <c r="V13" s="9" t="s">
        <v>1612</v>
      </c>
      <c r="W13" s="5">
        <v>44907</v>
      </c>
    </row>
    <row r="14" spans="1:23" x14ac:dyDescent="0.25">
      <c r="A14" s="2" t="s">
        <v>119</v>
      </c>
      <c r="B14" s="3" t="s">
        <v>120</v>
      </c>
      <c r="C14" s="3" t="s">
        <v>40</v>
      </c>
      <c r="D14" s="3" t="s">
        <v>41</v>
      </c>
      <c r="E14" s="3" t="s">
        <v>27</v>
      </c>
      <c r="F14" s="3" t="s">
        <v>42</v>
      </c>
      <c r="G14" s="3" t="s">
        <v>29</v>
      </c>
      <c r="H14" s="4" t="s">
        <v>121</v>
      </c>
      <c r="I14" s="4" t="s">
        <v>122</v>
      </c>
      <c r="J14" s="4" t="s">
        <v>123</v>
      </c>
      <c r="K14" s="4" t="s">
        <v>124</v>
      </c>
      <c r="L14" s="3" t="s">
        <v>125</v>
      </c>
      <c r="M14" s="3" t="s">
        <v>126</v>
      </c>
      <c r="N14" s="3" t="s">
        <v>127</v>
      </c>
      <c r="O14" s="4">
        <f>VLOOKUP(B14,'[1]ADHOCVehicleWiseMovement-Nov''22'!$C$3:$Q$467,15,0)</f>
        <v>1802</v>
      </c>
      <c r="P14" s="4">
        <f>VLOOKUP(B14,'[1]ADHOCVehicleWiseMovement-Nov''22'!$C$3:$R$467,16,0)</f>
        <v>150</v>
      </c>
      <c r="Q14" s="4">
        <f t="shared" si="0"/>
        <v>175.68</v>
      </c>
      <c r="R14" s="4">
        <f t="shared" si="1"/>
        <v>175.68</v>
      </c>
      <c r="S14" s="4" t="s">
        <v>31</v>
      </c>
      <c r="T14" s="4">
        <f t="shared" si="2"/>
        <v>351.36</v>
      </c>
      <c r="U14" s="10">
        <f t="shared" si="3"/>
        <v>2303.3599999999997</v>
      </c>
      <c r="V14" s="9" t="s">
        <v>1612</v>
      </c>
      <c r="W14" s="5">
        <v>44907</v>
      </c>
    </row>
    <row r="15" spans="1:23" x14ac:dyDescent="0.25">
      <c r="A15" s="6" t="s">
        <v>128</v>
      </c>
      <c r="B15" s="7" t="s">
        <v>129</v>
      </c>
      <c r="C15" s="7" t="s">
        <v>61</v>
      </c>
      <c r="D15" s="7" t="s">
        <v>26</v>
      </c>
      <c r="E15" s="7" t="s">
        <v>27</v>
      </c>
      <c r="F15" s="7" t="s">
        <v>28</v>
      </c>
      <c r="G15" s="7" t="s">
        <v>29</v>
      </c>
      <c r="H15" s="8" t="s">
        <v>130</v>
      </c>
      <c r="I15" s="8" t="s">
        <v>122</v>
      </c>
      <c r="J15" s="8" t="s">
        <v>131</v>
      </c>
      <c r="K15" s="8" t="s">
        <v>132</v>
      </c>
      <c r="L15" s="7" t="s">
        <v>46</v>
      </c>
      <c r="M15" s="7" t="s">
        <v>133</v>
      </c>
      <c r="N15" s="7" t="s">
        <v>134</v>
      </c>
      <c r="O15" s="4">
        <f>VLOOKUP(B15,'[1]ADHOCVehicleWiseMovement-Nov''22'!$C$3:$Q$467,15,0)</f>
        <v>3200</v>
      </c>
      <c r="P15" s="4">
        <f>VLOOKUP(B15,'[1]ADHOCVehicleWiseMovement-Nov''22'!$C$3:$R$467,16,0)</f>
        <v>150</v>
      </c>
      <c r="Q15" s="4">
        <f t="shared" si="0"/>
        <v>301.5</v>
      </c>
      <c r="R15" s="4">
        <f t="shared" si="1"/>
        <v>301.5</v>
      </c>
      <c r="S15" s="8" t="s">
        <v>31</v>
      </c>
      <c r="T15" s="4">
        <f t="shared" si="2"/>
        <v>603</v>
      </c>
      <c r="U15" s="10">
        <f t="shared" si="3"/>
        <v>3953</v>
      </c>
      <c r="V15" s="9" t="s">
        <v>1612</v>
      </c>
      <c r="W15" s="5">
        <v>44907</v>
      </c>
    </row>
    <row r="16" spans="1:23" x14ac:dyDescent="0.25">
      <c r="A16" s="2" t="s">
        <v>135</v>
      </c>
      <c r="B16" s="3" t="s">
        <v>136</v>
      </c>
      <c r="C16" s="3" t="s">
        <v>61</v>
      </c>
      <c r="D16" s="3" t="s">
        <v>26</v>
      </c>
      <c r="E16" s="3" t="s">
        <v>27</v>
      </c>
      <c r="F16" s="3" t="s">
        <v>28</v>
      </c>
      <c r="G16" s="3" t="s">
        <v>29</v>
      </c>
      <c r="H16" s="4" t="s">
        <v>137</v>
      </c>
      <c r="I16" s="4" t="s">
        <v>31</v>
      </c>
      <c r="J16" s="4" t="s">
        <v>138</v>
      </c>
      <c r="K16" s="4" t="s">
        <v>139</v>
      </c>
      <c r="L16" s="3" t="s">
        <v>46</v>
      </c>
      <c r="M16" s="3" t="s">
        <v>47</v>
      </c>
      <c r="N16" s="3" t="s">
        <v>48</v>
      </c>
      <c r="O16" s="4">
        <f>VLOOKUP(B16,'[1]ADHOCVehicleWiseMovement-Nov''22'!$C$3:$Q$467,15,0)</f>
        <v>3200</v>
      </c>
      <c r="P16" s="4">
        <f>VLOOKUP(B16,'[1]ADHOCVehicleWiseMovement-Nov''22'!$C$3:$R$467,16,0)</f>
        <v>0</v>
      </c>
      <c r="Q16" s="4">
        <f t="shared" si="0"/>
        <v>288</v>
      </c>
      <c r="R16" s="4">
        <f t="shared" si="1"/>
        <v>288</v>
      </c>
      <c r="S16" s="4" t="s">
        <v>31</v>
      </c>
      <c r="T16" s="4">
        <f t="shared" si="2"/>
        <v>576</v>
      </c>
      <c r="U16" s="10">
        <f t="shared" si="3"/>
        <v>3776</v>
      </c>
      <c r="V16" s="9" t="s">
        <v>1612</v>
      </c>
      <c r="W16" s="5">
        <v>44907</v>
      </c>
    </row>
    <row r="17" spans="1:23" x14ac:dyDescent="0.25">
      <c r="A17" s="6" t="s">
        <v>140</v>
      </c>
      <c r="B17" s="7" t="s">
        <v>141</v>
      </c>
      <c r="C17" s="7" t="s">
        <v>40</v>
      </c>
      <c r="D17" s="7" t="s">
        <v>41</v>
      </c>
      <c r="E17" s="7" t="s">
        <v>27</v>
      </c>
      <c r="F17" s="7" t="s">
        <v>51</v>
      </c>
      <c r="G17" s="7" t="s">
        <v>52</v>
      </c>
      <c r="H17" s="8" t="s">
        <v>142</v>
      </c>
      <c r="I17" s="8" t="s">
        <v>143</v>
      </c>
      <c r="J17" s="8" t="s">
        <v>144</v>
      </c>
      <c r="K17" s="8" t="s">
        <v>145</v>
      </c>
      <c r="L17" s="7" t="s">
        <v>146</v>
      </c>
      <c r="M17" s="7" t="s">
        <v>147</v>
      </c>
      <c r="N17" s="7" t="s">
        <v>148</v>
      </c>
      <c r="O17" s="4">
        <f>VLOOKUP(B17,'[1]ADHOCVehicleWiseMovement-Nov''22'!$C$3:$Q$467,15,0)</f>
        <v>2103</v>
      </c>
      <c r="P17" s="4">
        <f>VLOOKUP(B17,'[1]ADHOCVehicleWiseMovement-Nov''22'!$C$3:$R$467,16,0)</f>
        <v>90</v>
      </c>
      <c r="Q17" s="4">
        <f t="shared" si="0"/>
        <v>197.37</v>
      </c>
      <c r="R17" s="4">
        <f t="shared" si="1"/>
        <v>197.37</v>
      </c>
      <c r="S17" s="8" t="s">
        <v>31</v>
      </c>
      <c r="T17" s="4">
        <f t="shared" si="2"/>
        <v>394.74</v>
      </c>
      <c r="U17" s="10">
        <f t="shared" si="3"/>
        <v>2587.7399999999998</v>
      </c>
      <c r="V17" s="9" t="s">
        <v>1612</v>
      </c>
      <c r="W17" s="5">
        <v>44907</v>
      </c>
    </row>
    <row r="18" spans="1:23" x14ac:dyDescent="0.25">
      <c r="A18" s="2" t="s">
        <v>149</v>
      </c>
      <c r="B18" s="3" t="s">
        <v>150</v>
      </c>
      <c r="C18" s="3" t="s">
        <v>61</v>
      </c>
      <c r="D18" s="3" t="s">
        <v>26</v>
      </c>
      <c r="E18" s="3" t="s">
        <v>27</v>
      </c>
      <c r="F18" s="3" t="s">
        <v>28</v>
      </c>
      <c r="G18" s="3" t="s">
        <v>52</v>
      </c>
      <c r="H18" s="4" t="s">
        <v>151</v>
      </c>
      <c r="I18" s="4" t="s">
        <v>143</v>
      </c>
      <c r="J18" s="4" t="s">
        <v>152</v>
      </c>
      <c r="K18" s="4" t="s">
        <v>153</v>
      </c>
      <c r="L18" s="3" t="s">
        <v>46</v>
      </c>
      <c r="M18" s="3" t="s">
        <v>47</v>
      </c>
      <c r="N18" s="3" t="s">
        <v>48</v>
      </c>
      <c r="O18" s="4">
        <f>VLOOKUP(B18,'[1]ADHOCVehicleWiseMovement-Nov''22'!$C$3:$Q$467,15,0)</f>
        <v>650</v>
      </c>
      <c r="P18" s="4">
        <f>VLOOKUP(B18,'[1]ADHOCVehicleWiseMovement-Nov''22'!$C$3:$R$467,16,0)</f>
        <v>90</v>
      </c>
      <c r="Q18" s="4">
        <f t="shared" si="0"/>
        <v>66.599999999999994</v>
      </c>
      <c r="R18" s="4">
        <f t="shared" si="1"/>
        <v>66.599999999999994</v>
      </c>
      <c r="S18" s="4" t="s">
        <v>31</v>
      </c>
      <c r="T18" s="4">
        <f t="shared" si="2"/>
        <v>133.19999999999999</v>
      </c>
      <c r="U18" s="10">
        <f t="shared" si="3"/>
        <v>873.2</v>
      </c>
      <c r="V18" s="9" t="s">
        <v>1612</v>
      </c>
      <c r="W18" s="5">
        <v>44907</v>
      </c>
    </row>
    <row r="19" spans="1:23" x14ac:dyDescent="0.25">
      <c r="A19" s="6" t="s">
        <v>154</v>
      </c>
      <c r="B19" s="7" t="s">
        <v>155</v>
      </c>
      <c r="C19" s="7" t="s">
        <v>40</v>
      </c>
      <c r="D19" s="7" t="s">
        <v>41</v>
      </c>
      <c r="E19" s="7" t="s">
        <v>27</v>
      </c>
      <c r="F19" s="7" t="s">
        <v>51</v>
      </c>
      <c r="G19" s="7" t="s">
        <v>29</v>
      </c>
      <c r="H19" s="8" t="s">
        <v>156</v>
      </c>
      <c r="I19" s="8" t="s">
        <v>31</v>
      </c>
      <c r="J19" s="8" t="s">
        <v>157</v>
      </c>
      <c r="K19" s="8" t="s">
        <v>158</v>
      </c>
      <c r="L19" s="7" t="s">
        <v>56</v>
      </c>
      <c r="M19" s="7" t="s">
        <v>159</v>
      </c>
      <c r="N19" s="7" t="s">
        <v>58</v>
      </c>
      <c r="O19" s="4">
        <f>VLOOKUP(B19,'[1]ADHOCVehicleWiseMovement-Nov''22'!$C$3:$Q$467,15,0)</f>
        <v>1200</v>
      </c>
      <c r="P19" s="4">
        <f>VLOOKUP(B19,'[1]ADHOCVehicleWiseMovement-Nov''22'!$C$3:$R$467,16,0)</f>
        <v>0</v>
      </c>
      <c r="Q19" s="4">
        <f t="shared" si="0"/>
        <v>108</v>
      </c>
      <c r="R19" s="4">
        <f t="shared" si="1"/>
        <v>108</v>
      </c>
      <c r="S19" s="8" t="s">
        <v>31</v>
      </c>
      <c r="T19" s="4">
        <f t="shared" si="2"/>
        <v>216</v>
      </c>
      <c r="U19" s="10">
        <f t="shared" si="3"/>
        <v>1416</v>
      </c>
      <c r="V19" s="9" t="s">
        <v>1612</v>
      </c>
      <c r="W19" s="5">
        <v>44907</v>
      </c>
    </row>
    <row r="20" spans="1:23" x14ac:dyDescent="0.25">
      <c r="A20" s="2" t="s">
        <v>160</v>
      </c>
      <c r="B20" s="3" t="s">
        <v>161</v>
      </c>
      <c r="C20" s="3" t="s">
        <v>162</v>
      </c>
      <c r="D20" s="3" t="s">
        <v>163</v>
      </c>
      <c r="E20" s="3" t="s">
        <v>27</v>
      </c>
      <c r="F20" s="3" t="s">
        <v>164</v>
      </c>
      <c r="G20" s="3" t="s">
        <v>165</v>
      </c>
      <c r="H20" s="4" t="s">
        <v>166</v>
      </c>
      <c r="I20" s="4" t="s">
        <v>31</v>
      </c>
      <c r="J20" s="4" t="s">
        <v>167</v>
      </c>
      <c r="K20" s="4" t="s">
        <v>168</v>
      </c>
      <c r="L20" s="3" t="s">
        <v>169</v>
      </c>
      <c r="M20" s="3" t="s">
        <v>170</v>
      </c>
      <c r="N20" s="3" t="s">
        <v>171</v>
      </c>
      <c r="O20" s="4">
        <f>VLOOKUP(B20,'[1]ADHOCVehicleWiseMovement-Nov''22'!$C$3:$Q$467,15,0)</f>
        <v>1108</v>
      </c>
      <c r="P20" s="4">
        <f>VLOOKUP(B20,'[1]ADHOCVehicleWiseMovement-Nov''22'!$C$3:$R$467,16,0)</f>
        <v>0</v>
      </c>
      <c r="Q20" s="4">
        <f t="shared" si="0"/>
        <v>99.72</v>
      </c>
      <c r="R20" s="4">
        <f t="shared" si="1"/>
        <v>99.72</v>
      </c>
      <c r="S20" s="4" t="s">
        <v>31</v>
      </c>
      <c r="T20" s="4">
        <f t="shared" si="2"/>
        <v>199.44</v>
      </c>
      <c r="U20" s="10">
        <f t="shared" si="3"/>
        <v>1307.44</v>
      </c>
      <c r="V20" s="9" t="s">
        <v>1612</v>
      </c>
      <c r="W20" s="5">
        <v>44907</v>
      </c>
    </row>
    <row r="21" spans="1:23" x14ac:dyDescent="0.25">
      <c r="A21" s="6" t="s">
        <v>172</v>
      </c>
      <c r="B21" s="7" t="s">
        <v>173</v>
      </c>
      <c r="C21" s="7" t="s">
        <v>174</v>
      </c>
      <c r="D21" s="7" t="s">
        <v>175</v>
      </c>
      <c r="E21" s="7" t="s">
        <v>27</v>
      </c>
      <c r="F21" s="7" t="s">
        <v>176</v>
      </c>
      <c r="G21" s="7" t="s">
        <v>29</v>
      </c>
      <c r="H21" s="8" t="s">
        <v>177</v>
      </c>
      <c r="I21" s="8" t="s">
        <v>31</v>
      </c>
      <c r="J21" s="8" t="s">
        <v>178</v>
      </c>
      <c r="K21" s="8" t="s">
        <v>179</v>
      </c>
      <c r="L21" s="7" t="s">
        <v>56</v>
      </c>
      <c r="M21" s="7" t="s">
        <v>180</v>
      </c>
      <c r="N21" s="7" t="s">
        <v>58</v>
      </c>
      <c r="O21" s="4">
        <f>VLOOKUP(B21,'[1]ADHOCVehicleWiseMovement-Nov''22'!$C$3:$Q$467,15,0)</f>
        <v>3200</v>
      </c>
      <c r="P21" s="4">
        <f>VLOOKUP(B21,'[1]ADHOCVehicleWiseMovement-Nov''22'!$C$3:$R$467,16,0)</f>
        <v>0</v>
      </c>
      <c r="Q21" s="4">
        <f t="shared" si="0"/>
        <v>288</v>
      </c>
      <c r="R21" s="4">
        <f t="shared" si="1"/>
        <v>288</v>
      </c>
      <c r="S21" s="8" t="s">
        <v>31</v>
      </c>
      <c r="T21" s="4">
        <f t="shared" si="2"/>
        <v>576</v>
      </c>
      <c r="U21" s="10">
        <f t="shared" si="3"/>
        <v>3776</v>
      </c>
      <c r="V21" s="9" t="s">
        <v>1612</v>
      </c>
      <c r="W21" s="5">
        <v>44907</v>
      </c>
    </row>
    <row r="22" spans="1:23" x14ac:dyDescent="0.25">
      <c r="A22" s="2" t="s">
        <v>181</v>
      </c>
      <c r="B22" s="3" t="s">
        <v>182</v>
      </c>
      <c r="C22" s="3" t="s">
        <v>183</v>
      </c>
      <c r="D22" s="3" t="s">
        <v>184</v>
      </c>
      <c r="E22" s="3" t="s">
        <v>27</v>
      </c>
      <c r="F22" s="3" t="s">
        <v>185</v>
      </c>
      <c r="G22" s="3" t="s">
        <v>52</v>
      </c>
      <c r="H22" s="4" t="s">
        <v>186</v>
      </c>
      <c r="I22" s="4" t="s">
        <v>31</v>
      </c>
      <c r="J22" s="4" t="s">
        <v>187</v>
      </c>
      <c r="K22" s="4" t="s">
        <v>188</v>
      </c>
      <c r="L22" s="3" t="s">
        <v>146</v>
      </c>
      <c r="M22" s="3" t="s">
        <v>189</v>
      </c>
      <c r="N22" s="3" t="s">
        <v>127</v>
      </c>
      <c r="O22" s="4">
        <f>VLOOKUP(B22,'[1]ADHOCVehicleWiseMovement-Nov''22'!$C$3:$Q$467,15,0)</f>
        <v>3200</v>
      </c>
      <c r="P22" s="4">
        <f>VLOOKUP(B22,'[1]ADHOCVehicleWiseMovement-Nov''22'!$C$3:$R$467,16,0)</f>
        <v>0</v>
      </c>
      <c r="Q22" s="4">
        <f t="shared" si="0"/>
        <v>288</v>
      </c>
      <c r="R22" s="4">
        <f t="shared" si="1"/>
        <v>288</v>
      </c>
      <c r="S22" s="4" t="s">
        <v>31</v>
      </c>
      <c r="T22" s="4">
        <f t="shared" si="2"/>
        <v>576</v>
      </c>
      <c r="U22" s="10">
        <f t="shared" si="3"/>
        <v>3776</v>
      </c>
      <c r="V22" s="9" t="s">
        <v>1612</v>
      </c>
      <c r="W22" s="5">
        <v>44907</v>
      </c>
    </row>
    <row r="23" spans="1:23" x14ac:dyDescent="0.25">
      <c r="A23" s="6" t="s">
        <v>190</v>
      </c>
      <c r="B23" s="7" t="s">
        <v>191</v>
      </c>
      <c r="C23" s="7" t="s">
        <v>183</v>
      </c>
      <c r="D23" s="7" t="s">
        <v>184</v>
      </c>
      <c r="E23" s="7" t="s">
        <v>27</v>
      </c>
      <c r="F23" s="7" t="s">
        <v>185</v>
      </c>
      <c r="G23" s="7" t="s">
        <v>29</v>
      </c>
      <c r="H23" s="8" t="s">
        <v>192</v>
      </c>
      <c r="I23" s="8" t="s">
        <v>31</v>
      </c>
      <c r="J23" s="8" t="s">
        <v>193</v>
      </c>
      <c r="K23" s="8" t="s">
        <v>194</v>
      </c>
      <c r="L23" s="7" t="s">
        <v>146</v>
      </c>
      <c r="M23" s="7" t="s">
        <v>189</v>
      </c>
      <c r="N23" s="7" t="s">
        <v>127</v>
      </c>
      <c r="O23" s="4">
        <f>VLOOKUP(B23,'[1]ADHOCVehicleWiseMovement-Nov''22'!$C$3:$Q$467,15,0)</f>
        <v>3200</v>
      </c>
      <c r="P23" s="4">
        <f>VLOOKUP(B23,'[1]ADHOCVehicleWiseMovement-Nov''22'!$C$3:$R$467,16,0)</f>
        <v>0</v>
      </c>
      <c r="Q23" s="4">
        <f t="shared" si="0"/>
        <v>288</v>
      </c>
      <c r="R23" s="4">
        <f t="shared" si="1"/>
        <v>288</v>
      </c>
      <c r="S23" s="8" t="s">
        <v>31</v>
      </c>
      <c r="T23" s="4">
        <f t="shared" si="2"/>
        <v>576</v>
      </c>
      <c r="U23" s="10">
        <f t="shared" si="3"/>
        <v>3776</v>
      </c>
      <c r="V23" s="9" t="s">
        <v>1612</v>
      </c>
      <c r="W23" s="5">
        <v>44907</v>
      </c>
    </row>
    <row r="24" spans="1:23" x14ac:dyDescent="0.25">
      <c r="A24" s="2" t="s">
        <v>195</v>
      </c>
      <c r="B24" s="3" t="s">
        <v>196</v>
      </c>
      <c r="C24" s="3" t="s">
        <v>183</v>
      </c>
      <c r="D24" s="3" t="s">
        <v>184</v>
      </c>
      <c r="E24" s="3" t="s">
        <v>27</v>
      </c>
      <c r="F24" s="3" t="s">
        <v>185</v>
      </c>
      <c r="G24" s="3" t="s">
        <v>29</v>
      </c>
      <c r="H24" s="4" t="s">
        <v>197</v>
      </c>
      <c r="I24" s="4" t="s">
        <v>31</v>
      </c>
      <c r="J24" s="4" t="s">
        <v>198</v>
      </c>
      <c r="K24" s="4" t="s">
        <v>199</v>
      </c>
      <c r="L24" s="3" t="s">
        <v>146</v>
      </c>
      <c r="M24" s="3" t="s">
        <v>189</v>
      </c>
      <c r="N24" s="3" t="s">
        <v>127</v>
      </c>
      <c r="O24" s="4">
        <f>VLOOKUP(B24,'[1]ADHOCVehicleWiseMovement-Nov''22'!$C$3:$Q$467,15,0)</f>
        <v>3200</v>
      </c>
      <c r="P24" s="4">
        <f>VLOOKUP(B24,'[1]ADHOCVehicleWiseMovement-Nov''22'!$C$3:$R$467,16,0)</f>
        <v>0</v>
      </c>
      <c r="Q24" s="4">
        <f t="shared" si="0"/>
        <v>288</v>
      </c>
      <c r="R24" s="4">
        <f t="shared" si="1"/>
        <v>288</v>
      </c>
      <c r="S24" s="4" t="s">
        <v>31</v>
      </c>
      <c r="T24" s="4">
        <f t="shared" si="2"/>
        <v>576</v>
      </c>
      <c r="U24" s="10">
        <f t="shared" si="3"/>
        <v>3776</v>
      </c>
      <c r="V24" s="9" t="s">
        <v>1612</v>
      </c>
      <c r="W24" s="5">
        <v>44907</v>
      </c>
    </row>
    <row r="25" spans="1:23" x14ac:dyDescent="0.25">
      <c r="A25" s="6" t="s">
        <v>200</v>
      </c>
      <c r="B25" s="7" t="s">
        <v>201</v>
      </c>
      <c r="C25" s="7" t="s">
        <v>202</v>
      </c>
      <c r="D25" s="7" t="s">
        <v>203</v>
      </c>
      <c r="E25" s="7" t="s">
        <v>27</v>
      </c>
      <c r="F25" s="7" t="s">
        <v>204</v>
      </c>
      <c r="G25" s="7" t="s">
        <v>205</v>
      </c>
      <c r="H25" s="8" t="s">
        <v>206</v>
      </c>
      <c r="I25" s="8" t="s">
        <v>143</v>
      </c>
      <c r="J25" s="8" t="s">
        <v>207</v>
      </c>
      <c r="K25" s="8" t="s">
        <v>208</v>
      </c>
      <c r="L25" s="7" t="s">
        <v>169</v>
      </c>
      <c r="M25" s="7" t="s">
        <v>209</v>
      </c>
      <c r="N25" s="7" t="s">
        <v>210</v>
      </c>
      <c r="O25" s="4">
        <f>VLOOKUP(B25,'[1]ADHOCVehicleWiseMovement-Nov''22'!$C$3:$Q$467,15,0)</f>
        <v>3450</v>
      </c>
      <c r="P25" s="4">
        <f>VLOOKUP(B25,'[1]ADHOCVehicleWiseMovement-Nov''22'!$C$3:$R$467,16,0)</f>
        <v>90</v>
      </c>
      <c r="Q25" s="4">
        <f t="shared" si="0"/>
        <v>318.59999999999997</v>
      </c>
      <c r="R25" s="4">
        <f t="shared" si="1"/>
        <v>318.59999999999997</v>
      </c>
      <c r="S25" s="8" t="s">
        <v>31</v>
      </c>
      <c r="T25" s="4">
        <f t="shared" si="2"/>
        <v>637.19999999999993</v>
      </c>
      <c r="U25" s="10">
        <f t="shared" si="3"/>
        <v>4177.2</v>
      </c>
      <c r="V25" s="9" t="s">
        <v>1612</v>
      </c>
      <c r="W25" s="5">
        <v>44907</v>
      </c>
    </row>
    <row r="26" spans="1:23" x14ac:dyDescent="0.25">
      <c r="A26" s="2" t="s">
        <v>211</v>
      </c>
      <c r="B26" s="3" t="s">
        <v>212</v>
      </c>
      <c r="C26" s="3" t="s">
        <v>202</v>
      </c>
      <c r="D26" s="3" t="s">
        <v>203</v>
      </c>
      <c r="E26" s="3" t="s">
        <v>27</v>
      </c>
      <c r="F26" s="3" t="s">
        <v>213</v>
      </c>
      <c r="G26" s="3" t="s">
        <v>205</v>
      </c>
      <c r="H26" s="4" t="s">
        <v>214</v>
      </c>
      <c r="I26" s="4" t="s">
        <v>31</v>
      </c>
      <c r="J26" s="4" t="s">
        <v>215</v>
      </c>
      <c r="K26" s="4" t="s">
        <v>216</v>
      </c>
      <c r="L26" s="3" t="s">
        <v>56</v>
      </c>
      <c r="M26" s="3" t="s">
        <v>189</v>
      </c>
      <c r="N26" s="3" t="s">
        <v>127</v>
      </c>
      <c r="O26" s="4">
        <f>VLOOKUP(B26,'[1]ADHOCVehicleWiseMovement-Nov''22'!$C$3:$Q$467,15,0)</f>
        <v>1284</v>
      </c>
      <c r="P26" s="4">
        <f>VLOOKUP(B26,'[1]ADHOCVehicleWiseMovement-Nov''22'!$C$3:$R$467,16,0)</f>
        <v>0</v>
      </c>
      <c r="Q26" s="4">
        <f t="shared" si="0"/>
        <v>115.56</v>
      </c>
      <c r="R26" s="4">
        <f t="shared" si="1"/>
        <v>115.56</v>
      </c>
      <c r="S26" s="4" t="s">
        <v>31</v>
      </c>
      <c r="T26" s="4">
        <f t="shared" si="2"/>
        <v>231.12</v>
      </c>
      <c r="U26" s="10">
        <f t="shared" si="3"/>
        <v>1515.12</v>
      </c>
      <c r="V26" s="9" t="s">
        <v>1612</v>
      </c>
      <c r="W26" s="5">
        <v>44907</v>
      </c>
    </row>
    <row r="27" spans="1:23" x14ac:dyDescent="0.25">
      <c r="A27" s="6" t="s">
        <v>217</v>
      </c>
      <c r="B27" s="7" t="s">
        <v>218</v>
      </c>
      <c r="C27" s="7" t="s">
        <v>202</v>
      </c>
      <c r="D27" s="7" t="s">
        <v>203</v>
      </c>
      <c r="E27" s="7" t="s">
        <v>27</v>
      </c>
      <c r="F27" s="7" t="s">
        <v>219</v>
      </c>
      <c r="G27" s="7" t="s">
        <v>165</v>
      </c>
      <c r="H27" s="8" t="s">
        <v>220</v>
      </c>
      <c r="I27" s="8" t="s">
        <v>31</v>
      </c>
      <c r="J27" s="8" t="s">
        <v>221</v>
      </c>
      <c r="K27" s="8" t="s">
        <v>222</v>
      </c>
      <c r="L27" s="7" t="s">
        <v>223</v>
      </c>
      <c r="M27" s="7" t="s">
        <v>224</v>
      </c>
      <c r="N27" s="7" t="s">
        <v>81</v>
      </c>
      <c r="O27" s="4">
        <f>VLOOKUP(B27,'[1]ADHOCVehicleWiseMovement-Nov''22'!$C$3:$Q$467,15,0)</f>
        <v>866</v>
      </c>
      <c r="P27" s="4">
        <f>VLOOKUP(B27,'[1]ADHOCVehicleWiseMovement-Nov''22'!$C$3:$R$467,16,0)</f>
        <v>0</v>
      </c>
      <c r="Q27" s="4">
        <f t="shared" si="0"/>
        <v>77.94</v>
      </c>
      <c r="R27" s="4">
        <f t="shared" si="1"/>
        <v>77.94</v>
      </c>
      <c r="S27" s="8" t="s">
        <v>31</v>
      </c>
      <c r="T27" s="4">
        <f t="shared" si="2"/>
        <v>155.88</v>
      </c>
      <c r="U27" s="10">
        <f t="shared" si="3"/>
        <v>1021.8800000000001</v>
      </c>
      <c r="V27" s="9" t="s">
        <v>1612</v>
      </c>
      <c r="W27" s="5">
        <v>44907</v>
      </c>
    </row>
    <row r="28" spans="1:23" x14ac:dyDescent="0.25">
      <c r="A28" s="2" t="s">
        <v>225</v>
      </c>
      <c r="B28" s="3" t="s">
        <v>226</v>
      </c>
      <c r="C28" s="3" t="s">
        <v>202</v>
      </c>
      <c r="D28" s="3" t="s">
        <v>203</v>
      </c>
      <c r="E28" s="3" t="s">
        <v>27</v>
      </c>
      <c r="F28" s="3" t="s">
        <v>227</v>
      </c>
      <c r="G28" s="3" t="s">
        <v>205</v>
      </c>
      <c r="H28" s="4" t="s">
        <v>228</v>
      </c>
      <c r="I28" s="4" t="s">
        <v>31</v>
      </c>
      <c r="J28" s="4" t="s">
        <v>229</v>
      </c>
      <c r="K28" s="4" t="s">
        <v>230</v>
      </c>
      <c r="L28" s="3" t="s">
        <v>56</v>
      </c>
      <c r="M28" s="3" t="s">
        <v>189</v>
      </c>
      <c r="N28" s="3" t="s">
        <v>127</v>
      </c>
      <c r="O28" s="4">
        <f>VLOOKUP(B28,'[1]ADHOCVehicleWiseMovement-Nov''22'!$C$3:$Q$467,15,0)</f>
        <v>3200</v>
      </c>
      <c r="P28" s="4">
        <f>VLOOKUP(B28,'[1]ADHOCVehicleWiseMovement-Nov''22'!$C$3:$R$467,16,0)</f>
        <v>0</v>
      </c>
      <c r="Q28" s="4">
        <f t="shared" si="0"/>
        <v>288</v>
      </c>
      <c r="R28" s="4">
        <f t="shared" si="1"/>
        <v>288</v>
      </c>
      <c r="S28" s="4" t="s">
        <v>31</v>
      </c>
      <c r="T28" s="4">
        <f t="shared" si="2"/>
        <v>576</v>
      </c>
      <c r="U28" s="10">
        <f t="shared" si="3"/>
        <v>3776</v>
      </c>
      <c r="V28" s="9" t="s">
        <v>1612</v>
      </c>
      <c r="W28" s="5">
        <v>44907</v>
      </c>
    </row>
    <row r="29" spans="1:23" x14ac:dyDescent="0.25">
      <c r="A29" s="6" t="s">
        <v>231</v>
      </c>
      <c r="B29" s="7" t="s">
        <v>232</v>
      </c>
      <c r="C29" s="7" t="s">
        <v>202</v>
      </c>
      <c r="D29" s="7" t="s">
        <v>203</v>
      </c>
      <c r="E29" s="7" t="s">
        <v>27</v>
      </c>
      <c r="F29" s="7" t="s">
        <v>219</v>
      </c>
      <c r="G29" s="7" t="s">
        <v>205</v>
      </c>
      <c r="H29" s="8" t="s">
        <v>214</v>
      </c>
      <c r="I29" s="8" t="s">
        <v>31</v>
      </c>
      <c r="J29" s="8" t="s">
        <v>215</v>
      </c>
      <c r="K29" s="8" t="s">
        <v>216</v>
      </c>
      <c r="L29" s="7" t="s">
        <v>71</v>
      </c>
      <c r="M29" s="7" t="s">
        <v>233</v>
      </c>
      <c r="N29" s="7" t="s">
        <v>234</v>
      </c>
      <c r="O29" s="4">
        <f>VLOOKUP(B29,'[1]ADHOCVehicleWiseMovement-Nov''22'!$C$3:$Q$467,15,0)</f>
        <v>1530</v>
      </c>
      <c r="P29" s="4">
        <f>VLOOKUP(B29,'[1]ADHOCVehicleWiseMovement-Nov''22'!$C$3:$R$467,16,0)</f>
        <v>0</v>
      </c>
      <c r="Q29" s="4">
        <f t="shared" si="0"/>
        <v>137.69999999999999</v>
      </c>
      <c r="R29" s="4">
        <f t="shared" si="1"/>
        <v>137.69999999999999</v>
      </c>
      <c r="S29" s="8" t="s">
        <v>31</v>
      </c>
      <c r="T29" s="4">
        <f t="shared" si="2"/>
        <v>275.39999999999998</v>
      </c>
      <c r="U29" s="10">
        <f t="shared" si="3"/>
        <v>1805.4</v>
      </c>
      <c r="V29" s="9" t="s">
        <v>1612</v>
      </c>
      <c r="W29" s="5">
        <v>44907</v>
      </c>
    </row>
    <row r="30" spans="1:23" x14ac:dyDescent="0.25">
      <c r="A30" s="2" t="s">
        <v>235</v>
      </c>
      <c r="B30" s="3" t="s">
        <v>236</v>
      </c>
      <c r="C30" s="3" t="s">
        <v>202</v>
      </c>
      <c r="D30" s="3" t="s">
        <v>203</v>
      </c>
      <c r="E30" s="3" t="s">
        <v>27</v>
      </c>
      <c r="F30" s="3" t="s">
        <v>204</v>
      </c>
      <c r="G30" s="3" t="s">
        <v>205</v>
      </c>
      <c r="H30" s="4" t="s">
        <v>237</v>
      </c>
      <c r="I30" s="4" t="s">
        <v>31</v>
      </c>
      <c r="J30" s="4" t="s">
        <v>238</v>
      </c>
      <c r="K30" s="4" t="s">
        <v>239</v>
      </c>
      <c r="L30" s="3" t="s">
        <v>169</v>
      </c>
      <c r="M30" s="3" t="s">
        <v>240</v>
      </c>
      <c r="N30" s="3" t="s">
        <v>210</v>
      </c>
      <c r="O30" s="4">
        <f>VLOOKUP(B30,'[1]ADHOCVehicleWiseMovement-Nov''22'!$C$3:$Q$467,15,0)</f>
        <v>2214</v>
      </c>
      <c r="P30" s="4">
        <f>VLOOKUP(B30,'[1]ADHOCVehicleWiseMovement-Nov''22'!$C$3:$R$467,16,0)</f>
        <v>0</v>
      </c>
      <c r="Q30" s="4">
        <f t="shared" si="0"/>
        <v>199.26</v>
      </c>
      <c r="R30" s="4">
        <f t="shared" si="1"/>
        <v>199.26</v>
      </c>
      <c r="S30" s="4" t="s">
        <v>31</v>
      </c>
      <c r="T30" s="4">
        <f t="shared" si="2"/>
        <v>398.52</v>
      </c>
      <c r="U30" s="10">
        <f t="shared" si="3"/>
        <v>2612.5200000000004</v>
      </c>
      <c r="V30" s="9" t="s">
        <v>1612</v>
      </c>
      <c r="W30" s="5">
        <v>44907</v>
      </c>
    </row>
    <row r="31" spans="1:23" x14ac:dyDescent="0.25">
      <c r="A31" s="6" t="s">
        <v>241</v>
      </c>
      <c r="B31" s="7" t="s">
        <v>242</v>
      </c>
      <c r="C31" s="7" t="s">
        <v>243</v>
      </c>
      <c r="D31" s="7" t="s">
        <v>163</v>
      </c>
      <c r="E31" s="7" t="s">
        <v>27</v>
      </c>
      <c r="F31" s="7" t="s">
        <v>244</v>
      </c>
      <c r="G31" s="7" t="s">
        <v>165</v>
      </c>
      <c r="H31" s="8" t="s">
        <v>166</v>
      </c>
      <c r="I31" s="8" t="s">
        <v>31</v>
      </c>
      <c r="J31" s="8" t="s">
        <v>167</v>
      </c>
      <c r="K31" s="8" t="s">
        <v>168</v>
      </c>
      <c r="L31" s="7" t="s">
        <v>245</v>
      </c>
      <c r="M31" s="7" t="s">
        <v>209</v>
      </c>
      <c r="N31" s="7" t="s">
        <v>210</v>
      </c>
      <c r="O31" s="4">
        <f>VLOOKUP(B31,'[1]ADHOCVehicleWiseMovement-Nov''22'!$C$3:$Q$467,15,0)</f>
        <v>1004</v>
      </c>
      <c r="P31" s="4">
        <f>VLOOKUP(B31,'[1]ADHOCVehicleWiseMovement-Nov''22'!$C$3:$R$467,16,0)</f>
        <v>0</v>
      </c>
      <c r="Q31" s="4">
        <f t="shared" si="0"/>
        <v>90.36</v>
      </c>
      <c r="R31" s="4">
        <f t="shared" si="1"/>
        <v>90.36</v>
      </c>
      <c r="S31" s="8" t="s">
        <v>31</v>
      </c>
      <c r="T31" s="4">
        <f t="shared" si="2"/>
        <v>180.72</v>
      </c>
      <c r="U31" s="10">
        <f t="shared" si="3"/>
        <v>1184.7199999999998</v>
      </c>
      <c r="V31" s="9" t="s">
        <v>1612</v>
      </c>
      <c r="W31" s="5">
        <v>44907</v>
      </c>
    </row>
    <row r="32" spans="1:23" x14ac:dyDescent="0.25">
      <c r="A32" s="2" t="s">
        <v>246</v>
      </c>
      <c r="B32" s="3" t="s">
        <v>247</v>
      </c>
      <c r="C32" s="3" t="s">
        <v>202</v>
      </c>
      <c r="D32" s="3" t="s">
        <v>203</v>
      </c>
      <c r="E32" s="3" t="s">
        <v>27</v>
      </c>
      <c r="F32" s="3" t="s">
        <v>248</v>
      </c>
      <c r="G32" s="3" t="s">
        <v>165</v>
      </c>
      <c r="H32" s="4" t="s">
        <v>220</v>
      </c>
      <c r="I32" s="4" t="s">
        <v>31</v>
      </c>
      <c r="J32" s="4" t="s">
        <v>221</v>
      </c>
      <c r="K32" s="4" t="s">
        <v>222</v>
      </c>
      <c r="L32" s="3" t="s">
        <v>249</v>
      </c>
      <c r="M32" s="3" t="s">
        <v>250</v>
      </c>
      <c r="N32" s="3" t="s">
        <v>58</v>
      </c>
      <c r="O32" s="4">
        <f>VLOOKUP(B32,'[1]ADHOCVehicleWiseMovement-Nov''22'!$C$3:$Q$467,15,0)</f>
        <v>734</v>
      </c>
      <c r="P32" s="4">
        <f>VLOOKUP(B32,'[1]ADHOCVehicleWiseMovement-Nov''22'!$C$3:$R$467,16,0)</f>
        <v>0</v>
      </c>
      <c r="Q32" s="4">
        <f t="shared" si="0"/>
        <v>66.06</v>
      </c>
      <c r="R32" s="4">
        <f t="shared" si="1"/>
        <v>66.06</v>
      </c>
      <c r="S32" s="4" t="s">
        <v>31</v>
      </c>
      <c r="T32" s="4">
        <f t="shared" si="2"/>
        <v>132.12</v>
      </c>
      <c r="U32" s="10">
        <f t="shared" si="3"/>
        <v>866.11999999999989</v>
      </c>
      <c r="V32" s="9" t="s">
        <v>1612</v>
      </c>
      <c r="W32" s="5">
        <v>44907</v>
      </c>
    </row>
    <row r="33" spans="1:23" x14ac:dyDescent="0.25">
      <c r="A33" s="6" t="s">
        <v>251</v>
      </c>
      <c r="B33" s="7" t="s">
        <v>252</v>
      </c>
      <c r="C33" s="7" t="s">
        <v>202</v>
      </c>
      <c r="D33" s="7" t="s">
        <v>203</v>
      </c>
      <c r="E33" s="7" t="s">
        <v>27</v>
      </c>
      <c r="F33" s="7" t="s">
        <v>248</v>
      </c>
      <c r="G33" s="7" t="s">
        <v>165</v>
      </c>
      <c r="H33" s="8" t="s">
        <v>220</v>
      </c>
      <c r="I33" s="8" t="s">
        <v>31</v>
      </c>
      <c r="J33" s="8" t="s">
        <v>221</v>
      </c>
      <c r="K33" s="8" t="s">
        <v>222</v>
      </c>
      <c r="L33" s="7" t="s">
        <v>249</v>
      </c>
      <c r="M33" s="7" t="s">
        <v>250</v>
      </c>
      <c r="N33" s="7" t="s">
        <v>58</v>
      </c>
      <c r="O33" s="4">
        <f>VLOOKUP(B33,'[1]ADHOCVehicleWiseMovement-Nov''22'!$C$3:$Q$467,15,0)</f>
        <v>734</v>
      </c>
      <c r="P33" s="4">
        <f>VLOOKUP(B33,'[1]ADHOCVehicleWiseMovement-Nov''22'!$C$3:$R$467,16,0)</f>
        <v>0</v>
      </c>
      <c r="Q33" s="4">
        <f t="shared" si="0"/>
        <v>66.06</v>
      </c>
      <c r="R33" s="4">
        <f t="shared" si="1"/>
        <v>66.06</v>
      </c>
      <c r="S33" s="8" t="s">
        <v>31</v>
      </c>
      <c r="T33" s="4">
        <f t="shared" si="2"/>
        <v>132.12</v>
      </c>
      <c r="U33" s="10">
        <f t="shared" si="3"/>
        <v>866.11999999999989</v>
      </c>
      <c r="V33" s="9" t="s">
        <v>1612</v>
      </c>
      <c r="W33" s="5">
        <v>44907</v>
      </c>
    </row>
    <row r="34" spans="1:23" x14ac:dyDescent="0.25">
      <c r="A34" s="2" t="s">
        <v>253</v>
      </c>
      <c r="B34" s="3" t="s">
        <v>254</v>
      </c>
      <c r="C34" s="3" t="s">
        <v>243</v>
      </c>
      <c r="D34" s="3" t="s">
        <v>163</v>
      </c>
      <c r="E34" s="3" t="s">
        <v>27</v>
      </c>
      <c r="F34" s="3" t="s">
        <v>244</v>
      </c>
      <c r="G34" s="3" t="s">
        <v>165</v>
      </c>
      <c r="H34" s="4" t="s">
        <v>166</v>
      </c>
      <c r="I34" s="4" t="s">
        <v>31</v>
      </c>
      <c r="J34" s="4" t="s">
        <v>167</v>
      </c>
      <c r="K34" s="4" t="s">
        <v>168</v>
      </c>
      <c r="L34" s="3" t="s">
        <v>245</v>
      </c>
      <c r="M34" s="3" t="s">
        <v>240</v>
      </c>
      <c r="N34" s="3" t="s">
        <v>210</v>
      </c>
      <c r="O34" s="4">
        <f>VLOOKUP(B34,'[1]ADHOCVehicleWiseMovement-Nov''22'!$C$3:$Q$467,15,0)</f>
        <v>991</v>
      </c>
      <c r="P34" s="4">
        <f>VLOOKUP(B34,'[1]ADHOCVehicleWiseMovement-Nov''22'!$C$3:$R$467,16,0)</f>
        <v>0</v>
      </c>
      <c r="Q34" s="4">
        <f t="shared" si="0"/>
        <v>89.19</v>
      </c>
      <c r="R34" s="4">
        <f t="shared" si="1"/>
        <v>89.19</v>
      </c>
      <c r="S34" s="4" t="s">
        <v>31</v>
      </c>
      <c r="T34" s="4">
        <f t="shared" si="2"/>
        <v>178.38</v>
      </c>
      <c r="U34" s="10">
        <f t="shared" si="3"/>
        <v>1169.3800000000001</v>
      </c>
      <c r="V34" s="9" t="s">
        <v>1612</v>
      </c>
      <c r="W34" s="5">
        <v>44907</v>
      </c>
    </row>
    <row r="35" spans="1:23" x14ac:dyDescent="0.25">
      <c r="A35" s="6" t="s">
        <v>255</v>
      </c>
      <c r="B35" s="7" t="s">
        <v>256</v>
      </c>
      <c r="C35" s="7" t="s">
        <v>257</v>
      </c>
      <c r="D35" s="7" t="s">
        <v>258</v>
      </c>
      <c r="E35" s="7" t="s">
        <v>27</v>
      </c>
      <c r="F35" s="7" t="s">
        <v>259</v>
      </c>
      <c r="G35" s="7" t="s">
        <v>29</v>
      </c>
      <c r="H35" s="8" t="s">
        <v>260</v>
      </c>
      <c r="I35" s="8" t="s">
        <v>31</v>
      </c>
      <c r="J35" s="8" t="s">
        <v>261</v>
      </c>
      <c r="K35" s="8" t="s">
        <v>262</v>
      </c>
      <c r="L35" s="7" t="s">
        <v>263</v>
      </c>
      <c r="M35" s="7" t="s">
        <v>264</v>
      </c>
      <c r="N35" s="7" t="s">
        <v>265</v>
      </c>
      <c r="O35" s="4">
        <f>VLOOKUP(B35,'[1]ADHOCVehicleWiseMovement-Nov''22'!$C$3:$Q$467,15,0)</f>
        <v>806</v>
      </c>
      <c r="P35" s="4">
        <f>VLOOKUP(B35,'[1]ADHOCVehicleWiseMovement-Nov''22'!$C$3:$R$467,16,0)</f>
        <v>0</v>
      </c>
      <c r="Q35" s="4">
        <f t="shared" si="0"/>
        <v>72.539999999999992</v>
      </c>
      <c r="R35" s="4">
        <f t="shared" si="1"/>
        <v>72.539999999999992</v>
      </c>
      <c r="S35" s="8" t="s">
        <v>31</v>
      </c>
      <c r="T35" s="4">
        <f t="shared" si="2"/>
        <v>145.07999999999998</v>
      </c>
      <c r="U35" s="10">
        <f t="shared" si="3"/>
        <v>951.07999999999993</v>
      </c>
      <c r="V35" s="9" t="s">
        <v>1612</v>
      </c>
      <c r="W35" s="5">
        <v>44907</v>
      </c>
    </row>
    <row r="36" spans="1:23" x14ac:dyDescent="0.25">
      <c r="A36" s="2" t="s">
        <v>266</v>
      </c>
      <c r="B36" s="3" t="s">
        <v>267</v>
      </c>
      <c r="C36" s="3" t="s">
        <v>243</v>
      </c>
      <c r="D36" s="3" t="s">
        <v>163</v>
      </c>
      <c r="E36" s="3" t="s">
        <v>27</v>
      </c>
      <c r="F36" s="3" t="s">
        <v>268</v>
      </c>
      <c r="G36" s="3" t="s">
        <v>205</v>
      </c>
      <c r="H36" s="4" t="s">
        <v>269</v>
      </c>
      <c r="I36" s="4" t="s">
        <v>143</v>
      </c>
      <c r="J36" s="4" t="s">
        <v>270</v>
      </c>
      <c r="K36" s="4" t="s">
        <v>271</v>
      </c>
      <c r="L36" s="3" t="s">
        <v>245</v>
      </c>
      <c r="M36" s="3" t="s">
        <v>240</v>
      </c>
      <c r="N36" s="3" t="s">
        <v>210</v>
      </c>
      <c r="O36" s="4">
        <f>VLOOKUP(B36,'[1]ADHOCVehicleWiseMovement-Nov''22'!$C$3:$Q$467,15,0)</f>
        <v>1930</v>
      </c>
      <c r="P36" s="4">
        <f>VLOOKUP(B36,'[1]ADHOCVehicleWiseMovement-Nov''22'!$C$3:$R$467,16,0)</f>
        <v>90</v>
      </c>
      <c r="Q36" s="4">
        <f t="shared" si="0"/>
        <v>181.79999999999998</v>
      </c>
      <c r="R36" s="4">
        <f t="shared" si="1"/>
        <v>181.79999999999998</v>
      </c>
      <c r="S36" s="4" t="s">
        <v>31</v>
      </c>
      <c r="T36" s="4">
        <f t="shared" si="2"/>
        <v>363.59999999999997</v>
      </c>
      <c r="U36" s="10">
        <f t="shared" si="3"/>
        <v>2383.6000000000004</v>
      </c>
      <c r="V36" s="9" t="s">
        <v>1612</v>
      </c>
      <c r="W36" s="5">
        <v>44907</v>
      </c>
    </row>
    <row r="37" spans="1:23" x14ac:dyDescent="0.25">
      <c r="A37" s="6" t="s">
        <v>272</v>
      </c>
      <c r="B37" s="7" t="s">
        <v>273</v>
      </c>
      <c r="C37" s="7" t="s">
        <v>243</v>
      </c>
      <c r="D37" s="7" t="s">
        <v>163</v>
      </c>
      <c r="E37" s="7" t="s">
        <v>27</v>
      </c>
      <c r="F37" s="7" t="s">
        <v>274</v>
      </c>
      <c r="G37" s="7" t="s">
        <v>165</v>
      </c>
      <c r="H37" s="8" t="s">
        <v>166</v>
      </c>
      <c r="I37" s="8" t="s">
        <v>31</v>
      </c>
      <c r="J37" s="8" t="s">
        <v>167</v>
      </c>
      <c r="K37" s="8" t="s">
        <v>168</v>
      </c>
      <c r="L37" s="7" t="s">
        <v>169</v>
      </c>
      <c r="M37" s="7" t="s">
        <v>275</v>
      </c>
      <c r="N37" s="7" t="s">
        <v>171</v>
      </c>
      <c r="O37" s="4">
        <f>VLOOKUP(B37,'[1]ADHOCVehicleWiseMovement-Nov''22'!$C$3:$Q$467,15,0)</f>
        <v>900</v>
      </c>
      <c r="P37" s="4">
        <f>VLOOKUP(B37,'[1]ADHOCVehicleWiseMovement-Nov''22'!$C$3:$R$467,16,0)</f>
        <v>0</v>
      </c>
      <c r="Q37" s="4">
        <f t="shared" si="0"/>
        <v>81</v>
      </c>
      <c r="R37" s="4">
        <f t="shared" si="1"/>
        <v>81</v>
      </c>
      <c r="S37" s="8" t="s">
        <v>31</v>
      </c>
      <c r="T37" s="4">
        <f t="shared" si="2"/>
        <v>162</v>
      </c>
      <c r="U37" s="10">
        <f t="shared" si="3"/>
        <v>1062</v>
      </c>
      <c r="V37" s="9" t="s">
        <v>1612</v>
      </c>
      <c r="W37" s="5">
        <v>44907</v>
      </c>
    </row>
    <row r="38" spans="1:23" x14ac:dyDescent="0.25">
      <c r="A38" s="2" t="s">
        <v>276</v>
      </c>
      <c r="B38" s="3" t="s">
        <v>277</v>
      </c>
      <c r="C38" s="3" t="s">
        <v>243</v>
      </c>
      <c r="D38" s="3" t="s">
        <v>163</v>
      </c>
      <c r="E38" s="3" t="s">
        <v>27</v>
      </c>
      <c r="F38" s="3" t="s">
        <v>278</v>
      </c>
      <c r="G38" s="3" t="s">
        <v>165</v>
      </c>
      <c r="H38" s="4" t="s">
        <v>166</v>
      </c>
      <c r="I38" s="4" t="s">
        <v>31</v>
      </c>
      <c r="J38" s="4" t="s">
        <v>167</v>
      </c>
      <c r="K38" s="4" t="s">
        <v>168</v>
      </c>
      <c r="L38" s="3" t="s">
        <v>279</v>
      </c>
      <c r="M38" s="3" t="s">
        <v>280</v>
      </c>
      <c r="N38" s="3" t="s">
        <v>281</v>
      </c>
      <c r="O38" s="4">
        <f>VLOOKUP(B38,'[1]ADHOCVehicleWiseMovement-Nov''22'!$C$3:$Q$467,15,0)</f>
        <v>900</v>
      </c>
      <c r="P38" s="4">
        <f>VLOOKUP(B38,'[1]ADHOCVehicleWiseMovement-Nov''22'!$C$3:$R$467,16,0)</f>
        <v>0</v>
      </c>
      <c r="Q38" s="4">
        <f t="shared" si="0"/>
        <v>81</v>
      </c>
      <c r="R38" s="4">
        <f t="shared" si="1"/>
        <v>81</v>
      </c>
      <c r="S38" s="4" t="s">
        <v>31</v>
      </c>
      <c r="T38" s="4">
        <f t="shared" si="2"/>
        <v>162</v>
      </c>
      <c r="U38" s="10">
        <f t="shared" si="3"/>
        <v>1062</v>
      </c>
      <c r="V38" s="9" t="s">
        <v>1612</v>
      </c>
      <c r="W38" s="5">
        <v>44907</v>
      </c>
    </row>
    <row r="39" spans="1:23" x14ac:dyDescent="0.25">
      <c r="A39" s="6" t="s">
        <v>282</v>
      </c>
      <c r="B39" s="7" t="s">
        <v>283</v>
      </c>
      <c r="C39" s="7" t="s">
        <v>243</v>
      </c>
      <c r="D39" s="7" t="s">
        <v>163</v>
      </c>
      <c r="E39" s="7" t="s">
        <v>27</v>
      </c>
      <c r="F39" s="7" t="s">
        <v>268</v>
      </c>
      <c r="G39" s="7" t="s">
        <v>165</v>
      </c>
      <c r="H39" s="8" t="s">
        <v>166</v>
      </c>
      <c r="I39" s="8" t="s">
        <v>31</v>
      </c>
      <c r="J39" s="8" t="s">
        <v>167</v>
      </c>
      <c r="K39" s="8" t="s">
        <v>168</v>
      </c>
      <c r="L39" s="7" t="s">
        <v>245</v>
      </c>
      <c r="M39" s="7" t="s">
        <v>240</v>
      </c>
      <c r="N39" s="7" t="s">
        <v>210</v>
      </c>
      <c r="O39" s="4">
        <f>VLOOKUP(B39,'[1]ADHOCVehicleWiseMovement-Nov''22'!$C$3:$Q$467,15,0)</f>
        <v>1004</v>
      </c>
      <c r="P39" s="4">
        <f>VLOOKUP(B39,'[1]ADHOCVehicleWiseMovement-Nov''22'!$C$3:$R$467,16,0)</f>
        <v>0</v>
      </c>
      <c r="Q39" s="4">
        <f t="shared" si="0"/>
        <v>90.36</v>
      </c>
      <c r="R39" s="4">
        <f t="shared" si="1"/>
        <v>90.36</v>
      </c>
      <c r="S39" s="8" t="s">
        <v>31</v>
      </c>
      <c r="T39" s="4">
        <f t="shared" si="2"/>
        <v>180.72</v>
      </c>
      <c r="U39" s="10">
        <f t="shared" si="3"/>
        <v>1184.7199999999998</v>
      </c>
      <c r="V39" s="9" t="s">
        <v>1612</v>
      </c>
      <c r="W39" s="5">
        <v>44907</v>
      </c>
    </row>
    <row r="40" spans="1:23" x14ac:dyDescent="0.25">
      <c r="A40" s="2" t="s">
        <v>284</v>
      </c>
      <c r="B40" s="3" t="s">
        <v>285</v>
      </c>
      <c r="C40" s="3" t="s">
        <v>202</v>
      </c>
      <c r="D40" s="3" t="s">
        <v>203</v>
      </c>
      <c r="E40" s="3" t="s">
        <v>27</v>
      </c>
      <c r="F40" s="3" t="s">
        <v>248</v>
      </c>
      <c r="G40" s="3" t="s">
        <v>84</v>
      </c>
      <c r="H40" s="4" t="s">
        <v>286</v>
      </c>
      <c r="I40" s="4" t="s">
        <v>31</v>
      </c>
      <c r="J40" s="4" t="s">
        <v>287</v>
      </c>
      <c r="K40" s="4" t="s">
        <v>288</v>
      </c>
      <c r="L40" s="3" t="s">
        <v>245</v>
      </c>
      <c r="M40" s="3" t="s">
        <v>240</v>
      </c>
      <c r="N40" s="3" t="s">
        <v>210</v>
      </c>
      <c r="O40" s="4">
        <f>VLOOKUP(B40,'[1]ADHOCVehicleWiseMovement-Nov''22'!$C$3:$Q$467,15,0)</f>
        <v>3749</v>
      </c>
      <c r="P40" s="4">
        <f>VLOOKUP(B40,'[1]ADHOCVehicleWiseMovement-Nov''22'!$C$3:$R$467,16,0)</f>
        <v>0</v>
      </c>
      <c r="Q40" s="4">
        <f t="shared" si="0"/>
        <v>337.40999999999997</v>
      </c>
      <c r="R40" s="4">
        <f t="shared" si="1"/>
        <v>337.40999999999997</v>
      </c>
      <c r="S40" s="4" t="s">
        <v>31</v>
      </c>
      <c r="T40" s="4">
        <f t="shared" si="2"/>
        <v>674.81999999999994</v>
      </c>
      <c r="U40" s="10">
        <f t="shared" si="3"/>
        <v>4423.82</v>
      </c>
      <c r="V40" s="9" t="s">
        <v>1612</v>
      </c>
      <c r="W40" s="5">
        <v>44907</v>
      </c>
    </row>
    <row r="41" spans="1:23" x14ac:dyDescent="0.25">
      <c r="A41" s="6" t="s">
        <v>289</v>
      </c>
      <c r="B41" s="7" t="s">
        <v>290</v>
      </c>
      <c r="C41" s="7" t="s">
        <v>291</v>
      </c>
      <c r="D41" s="7" t="s">
        <v>292</v>
      </c>
      <c r="E41" s="7" t="s">
        <v>27</v>
      </c>
      <c r="F41" s="7" t="s">
        <v>293</v>
      </c>
      <c r="G41" s="7" t="s">
        <v>165</v>
      </c>
      <c r="H41" s="8" t="s">
        <v>166</v>
      </c>
      <c r="I41" s="8" t="s">
        <v>31</v>
      </c>
      <c r="J41" s="8" t="s">
        <v>167</v>
      </c>
      <c r="K41" s="8" t="s">
        <v>168</v>
      </c>
      <c r="L41" s="7" t="s">
        <v>279</v>
      </c>
      <c r="M41" s="7" t="s">
        <v>294</v>
      </c>
      <c r="N41" s="7" t="s">
        <v>281</v>
      </c>
      <c r="O41" s="4">
        <f>VLOOKUP(B41,'[1]ADHOCVehicleWiseMovement-Nov''22'!$C$3:$Q$467,15,0)</f>
        <v>1108</v>
      </c>
      <c r="P41" s="4">
        <f>VLOOKUP(B41,'[1]ADHOCVehicleWiseMovement-Nov''22'!$C$3:$R$467,16,0)</f>
        <v>0</v>
      </c>
      <c r="Q41" s="4">
        <f t="shared" si="0"/>
        <v>99.72</v>
      </c>
      <c r="R41" s="4">
        <f t="shared" si="1"/>
        <v>99.72</v>
      </c>
      <c r="S41" s="8" t="s">
        <v>31</v>
      </c>
      <c r="T41" s="4">
        <f t="shared" si="2"/>
        <v>199.44</v>
      </c>
      <c r="U41" s="10">
        <f t="shared" si="3"/>
        <v>1307.44</v>
      </c>
      <c r="V41" s="9" t="s">
        <v>1612</v>
      </c>
      <c r="W41" s="5">
        <v>44907</v>
      </c>
    </row>
    <row r="42" spans="1:23" x14ac:dyDescent="0.25">
      <c r="A42" s="2" t="s">
        <v>295</v>
      </c>
      <c r="B42" s="3" t="s">
        <v>296</v>
      </c>
      <c r="C42" s="3" t="s">
        <v>202</v>
      </c>
      <c r="D42" s="3" t="s">
        <v>203</v>
      </c>
      <c r="E42" s="3" t="s">
        <v>27</v>
      </c>
      <c r="F42" s="3" t="s">
        <v>227</v>
      </c>
      <c r="G42" s="3" t="s">
        <v>84</v>
      </c>
      <c r="H42" s="4" t="s">
        <v>297</v>
      </c>
      <c r="I42" s="4" t="s">
        <v>298</v>
      </c>
      <c r="J42" s="4" t="s">
        <v>299</v>
      </c>
      <c r="K42" s="4" t="s">
        <v>300</v>
      </c>
      <c r="L42" s="3" t="s">
        <v>146</v>
      </c>
      <c r="M42" s="3" t="s">
        <v>301</v>
      </c>
      <c r="N42" s="3" t="s">
        <v>302</v>
      </c>
      <c r="O42" s="4">
        <f>VLOOKUP(B42,'[1]ADHOCVehicleWiseMovement-Nov''22'!$C$3:$Q$467,15,0)</f>
        <v>3200</v>
      </c>
      <c r="P42" s="4">
        <f>VLOOKUP(B42,'[1]ADHOCVehicleWiseMovement-Nov''22'!$C$3:$R$467,16,0)</f>
        <v>0</v>
      </c>
      <c r="Q42" s="4">
        <f t="shared" si="0"/>
        <v>288</v>
      </c>
      <c r="R42" s="4">
        <f t="shared" si="1"/>
        <v>288</v>
      </c>
      <c r="S42" s="4" t="s">
        <v>31</v>
      </c>
      <c r="T42" s="4">
        <f t="shared" si="2"/>
        <v>576</v>
      </c>
      <c r="U42" s="10">
        <f t="shared" si="3"/>
        <v>3776</v>
      </c>
      <c r="V42" s="9" t="s">
        <v>1612</v>
      </c>
      <c r="W42" s="5">
        <v>44907</v>
      </c>
    </row>
    <row r="43" spans="1:23" x14ac:dyDescent="0.25">
      <c r="A43" s="6" t="s">
        <v>303</v>
      </c>
      <c r="B43" s="7" t="s">
        <v>304</v>
      </c>
      <c r="C43" s="7" t="s">
        <v>305</v>
      </c>
      <c r="D43" s="7" t="s">
        <v>163</v>
      </c>
      <c r="E43" s="7" t="s">
        <v>27</v>
      </c>
      <c r="F43" s="7" t="s">
        <v>244</v>
      </c>
      <c r="G43" s="7" t="s">
        <v>165</v>
      </c>
      <c r="H43" s="8" t="s">
        <v>166</v>
      </c>
      <c r="I43" s="8" t="s">
        <v>31</v>
      </c>
      <c r="J43" s="8" t="s">
        <v>167</v>
      </c>
      <c r="K43" s="8" t="s">
        <v>168</v>
      </c>
      <c r="L43" s="7" t="s">
        <v>245</v>
      </c>
      <c r="M43" s="7" t="s">
        <v>240</v>
      </c>
      <c r="N43" s="7" t="s">
        <v>210</v>
      </c>
      <c r="O43" s="4">
        <f>VLOOKUP(B43,'[1]ADHOCVehicleWiseMovement-Nov''22'!$C$3:$Q$467,15,0)</f>
        <v>900</v>
      </c>
      <c r="P43" s="4">
        <f>VLOOKUP(B43,'[1]ADHOCVehicleWiseMovement-Nov''22'!$C$3:$R$467,16,0)</f>
        <v>0</v>
      </c>
      <c r="Q43" s="4">
        <f t="shared" si="0"/>
        <v>81</v>
      </c>
      <c r="R43" s="4">
        <f t="shared" si="1"/>
        <v>81</v>
      </c>
      <c r="S43" s="8" t="s">
        <v>31</v>
      </c>
      <c r="T43" s="4">
        <f t="shared" si="2"/>
        <v>162</v>
      </c>
      <c r="U43" s="10">
        <f t="shared" si="3"/>
        <v>1062</v>
      </c>
      <c r="V43" s="9" t="s">
        <v>1612</v>
      </c>
      <c r="W43" s="5">
        <v>44907</v>
      </c>
    </row>
    <row r="44" spans="1:23" x14ac:dyDescent="0.25">
      <c r="A44" s="2" t="s">
        <v>306</v>
      </c>
      <c r="B44" s="3" t="s">
        <v>307</v>
      </c>
      <c r="C44" s="3" t="s">
        <v>308</v>
      </c>
      <c r="D44" s="3" t="s">
        <v>203</v>
      </c>
      <c r="E44" s="3" t="s">
        <v>27</v>
      </c>
      <c r="F44" s="3" t="s">
        <v>309</v>
      </c>
      <c r="G44" s="3" t="s">
        <v>205</v>
      </c>
      <c r="H44" s="4" t="s">
        <v>310</v>
      </c>
      <c r="I44" s="4" t="s">
        <v>311</v>
      </c>
      <c r="J44" s="4" t="s">
        <v>312</v>
      </c>
      <c r="K44" s="4" t="s">
        <v>313</v>
      </c>
      <c r="L44" s="3" t="s">
        <v>46</v>
      </c>
      <c r="M44" s="3" t="s">
        <v>314</v>
      </c>
      <c r="N44" s="3" t="s">
        <v>48</v>
      </c>
      <c r="O44" s="4">
        <f>VLOOKUP(B44,'[1]ADHOCVehicleWiseMovement-Nov''22'!$C$3:$Q$467,15,0)</f>
        <v>3400</v>
      </c>
      <c r="P44" s="4">
        <f>VLOOKUP(B44,'[1]ADHOCVehicleWiseMovement-Nov''22'!$C$3:$R$467,16,0)</f>
        <v>90</v>
      </c>
      <c r="Q44" s="4">
        <f t="shared" si="0"/>
        <v>314.09999999999997</v>
      </c>
      <c r="R44" s="4">
        <f t="shared" si="1"/>
        <v>314.09999999999997</v>
      </c>
      <c r="S44" s="4" t="s">
        <v>31</v>
      </c>
      <c r="T44" s="4">
        <f t="shared" si="2"/>
        <v>628.19999999999993</v>
      </c>
      <c r="U44" s="10">
        <f t="shared" si="3"/>
        <v>4118.2</v>
      </c>
      <c r="V44" s="9" t="s">
        <v>1612</v>
      </c>
      <c r="W44" s="5">
        <v>44907</v>
      </c>
    </row>
    <row r="45" spans="1:23" x14ac:dyDescent="0.25">
      <c r="A45" s="6" t="s">
        <v>315</v>
      </c>
      <c r="B45" s="7" t="s">
        <v>316</v>
      </c>
      <c r="C45" s="7" t="s">
        <v>305</v>
      </c>
      <c r="D45" s="7" t="s">
        <v>163</v>
      </c>
      <c r="E45" s="7" t="s">
        <v>27</v>
      </c>
      <c r="F45" s="7" t="s">
        <v>244</v>
      </c>
      <c r="G45" s="7" t="s">
        <v>165</v>
      </c>
      <c r="H45" s="8" t="s">
        <v>166</v>
      </c>
      <c r="I45" s="8" t="s">
        <v>31</v>
      </c>
      <c r="J45" s="8" t="s">
        <v>167</v>
      </c>
      <c r="K45" s="8" t="s">
        <v>168</v>
      </c>
      <c r="L45" s="7" t="s">
        <v>279</v>
      </c>
      <c r="M45" s="7" t="s">
        <v>280</v>
      </c>
      <c r="N45" s="7" t="s">
        <v>281</v>
      </c>
      <c r="O45" s="4">
        <f>VLOOKUP(B45,'[1]ADHOCVehicleWiseMovement-Nov''22'!$C$3:$Q$467,15,0)</f>
        <v>900</v>
      </c>
      <c r="P45" s="4">
        <f>VLOOKUP(B45,'[1]ADHOCVehicleWiseMovement-Nov''22'!$C$3:$R$467,16,0)</f>
        <v>0</v>
      </c>
      <c r="Q45" s="4">
        <f t="shared" si="0"/>
        <v>81</v>
      </c>
      <c r="R45" s="4">
        <f t="shared" si="1"/>
        <v>81</v>
      </c>
      <c r="S45" s="8" t="s">
        <v>31</v>
      </c>
      <c r="T45" s="4">
        <f t="shared" si="2"/>
        <v>162</v>
      </c>
      <c r="U45" s="10">
        <f t="shared" si="3"/>
        <v>1062</v>
      </c>
      <c r="V45" s="9" t="s">
        <v>1612</v>
      </c>
      <c r="W45" s="5">
        <v>44907</v>
      </c>
    </row>
    <row r="46" spans="1:23" x14ac:dyDescent="0.25">
      <c r="A46" s="2" t="s">
        <v>317</v>
      </c>
      <c r="B46" s="3" t="s">
        <v>318</v>
      </c>
      <c r="C46" s="3" t="s">
        <v>319</v>
      </c>
      <c r="D46" s="3" t="s">
        <v>163</v>
      </c>
      <c r="E46" s="3" t="s">
        <v>27</v>
      </c>
      <c r="F46" s="3" t="s">
        <v>320</v>
      </c>
      <c r="G46" s="3" t="s">
        <v>165</v>
      </c>
      <c r="H46" s="4" t="s">
        <v>166</v>
      </c>
      <c r="I46" s="4" t="s">
        <v>31</v>
      </c>
      <c r="J46" s="4" t="s">
        <v>167</v>
      </c>
      <c r="K46" s="4" t="s">
        <v>168</v>
      </c>
      <c r="L46" s="3" t="s">
        <v>245</v>
      </c>
      <c r="M46" s="3" t="s">
        <v>240</v>
      </c>
      <c r="N46" s="3" t="s">
        <v>210</v>
      </c>
      <c r="O46" s="4">
        <f>VLOOKUP(B46,'[1]ADHOCVehicleWiseMovement-Nov''22'!$C$3:$Q$467,15,0)</f>
        <v>1108</v>
      </c>
      <c r="P46" s="4">
        <f>VLOOKUP(B46,'[1]ADHOCVehicleWiseMovement-Nov''22'!$C$3:$R$467,16,0)</f>
        <v>0</v>
      </c>
      <c r="Q46" s="4">
        <f t="shared" si="0"/>
        <v>99.72</v>
      </c>
      <c r="R46" s="4">
        <f t="shared" si="1"/>
        <v>99.72</v>
      </c>
      <c r="S46" s="4" t="s">
        <v>31</v>
      </c>
      <c r="T46" s="4">
        <f t="shared" si="2"/>
        <v>199.44</v>
      </c>
      <c r="U46" s="10">
        <f t="shared" si="3"/>
        <v>1307.44</v>
      </c>
      <c r="V46" s="9" t="s">
        <v>1612</v>
      </c>
      <c r="W46" s="5">
        <v>44907</v>
      </c>
    </row>
    <row r="47" spans="1:23" x14ac:dyDescent="0.25">
      <c r="A47" s="6" t="s">
        <v>321</v>
      </c>
      <c r="B47" s="7" t="s">
        <v>322</v>
      </c>
      <c r="C47" s="7" t="s">
        <v>308</v>
      </c>
      <c r="D47" s="7" t="s">
        <v>203</v>
      </c>
      <c r="E47" s="7" t="s">
        <v>27</v>
      </c>
      <c r="F47" s="7" t="s">
        <v>227</v>
      </c>
      <c r="G47" s="7" t="s">
        <v>205</v>
      </c>
      <c r="H47" s="8" t="s">
        <v>323</v>
      </c>
      <c r="I47" s="8" t="s">
        <v>31</v>
      </c>
      <c r="J47" s="8" t="s">
        <v>324</v>
      </c>
      <c r="K47" s="8" t="s">
        <v>325</v>
      </c>
      <c r="L47" s="7" t="s">
        <v>46</v>
      </c>
      <c r="M47" s="7" t="s">
        <v>314</v>
      </c>
      <c r="N47" s="7" t="s">
        <v>48</v>
      </c>
      <c r="O47" s="4">
        <f>VLOOKUP(B47,'[1]ADHOCVehicleWiseMovement-Nov''22'!$C$3:$Q$467,15,0)</f>
        <v>3200</v>
      </c>
      <c r="P47" s="4">
        <f>VLOOKUP(B47,'[1]ADHOCVehicleWiseMovement-Nov''22'!$C$3:$R$467,16,0)</f>
        <v>0</v>
      </c>
      <c r="Q47" s="4">
        <f t="shared" si="0"/>
        <v>288</v>
      </c>
      <c r="R47" s="4">
        <f t="shared" si="1"/>
        <v>288</v>
      </c>
      <c r="S47" s="8" t="s">
        <v>31</v>
      </c>
      <c r="T47" s="4">
        <f t="shared" si="2"/>
        <v>576</v>
      </c>
      <c r="U47" s="10">
        <f t="shared" si="3"/>
        <v>3776</v>
      </c>
      <c r="V47" s="9" t="s">
        <v>1612</v>
      </c>
      <c r="W47" s="5">
        <v>44907</v>
      </c>
    </row>
    <row r="48" spans="1:23" x14ac:dyDescent="0.25">
      <c r="A48" s="2" t="s">
        <v>326</v>
      </c>
      <c r="B48" s="3" t="s">
        <v>327</v>
      </c>
      <c r="C48" s="3" t="s">
        <v>308</v>
      </c>
      <c r="D48" s="3" t="s">
        <v>203</v>
      </c>
      <c r="E48" s="3" t="s">
        <v>27</v>
      </c>
      <c r="F48" s="3" t="s">
        <v>248</v>
      </c>
      <c r="G48" s="3" t="s">
        <v>165</v>
      </c>
      <c r="H48" s="4" t="s">
        <v>220</v>
      </c>
      <c r="I48" s="4" t="s">
        <v>31</v>
      </c>
      <c r="J48" s="4" t="s">
        <v>221</v>
      </c>
      <c r="K48" s="4" t="s">
        <v>222</v>
      </c>
      <c r="L48" s="3" t="s">
        <v>34</v>
      </c>
      <c r="M48" s="3" t="s">
        <v>328</v>
      </c>
      <c r="N48" s="3" t="s">
        <v>36</v>
      </c>
      <c r="O48" s="4">
        <f>VLOOKUP(B48,'[1]ADHOCVehicleWiseMovement-Nov''22'!$C$3:$Q$467,15,0)</f>
        <v>770</v>
      </c>
      <c r="P48" s="4">
        <f>VLOOKUP(B48,'[1]ADHOCVehicleWiseMovement-Nov''22'!$C$3:$R$467,16,0)</f>
        <v>0</v>
      </c>
      <c r="Q48" s="4">
        <f t="shared" si="0"/>
        <v>69.3</v>
      </c>
      <c r="R48" s="4">
        <f t="shared" si="1"/>
        <v>69.3</v>
      </c>
      <c r="S48" s="4" t="s">
        <v>31</v>
      </c>
      <c r="T48" s="4">
        <f t="shared" si="2"/>
        <v>138.6</v>
      </c>
      <c r="U48" s="10">
        <f t="shared" si="3"/>
        <v>908.59999999999991</v>
      </c>
      <c r="V48" s="9" t="s">
        <v>1612</v>
      </c>
      <c r="W48" s="5">
        <v>44907</v>
      </c>
    </row>
    <row r="49" spans="1:23" x14ac:dyDescent="0.25">
      <c r="A49" s="6" t="s">
        <v>329</v>
      </c>
      <c r="B49" s="7" t="s">
        <v>330</v>
      </c>
      <c r="C49" s="7" t="s">
        <v>331</v>
      </c>
      <c r="D49" s="7" t="s">
        <v>332</v>
      </c>
      <c r="E49" s="7" t="s">
        <v>27</v>
      </c>
      <c r="F49" s="7" t="s">
        <v>333</v>
      </c>
      <c r="G49" s="7" t="s">
        <v>29</v>
      </c>
      <c r="H49" s="8" t="s">
        <v>334</v>
      </c>
      <c r="I49" s="8" t="s">
        <v>31</v>
      </c>
      <c r="J49" s="8" t="s">
        <v>335</v>
      </c>
      <c r="K49" s="8" t="s">
        <v>336</v>
      </c>
      <c r="L49" s="7" t="s">
        <v>125</v>
      </c>
      <c r="M49" s="7" t="s">
        <v>337</v>
      </c>
      <c r="N49" s="7" t="s">
        <v>127</v>
      </c>
      <c r="O49" s="4">
        <f>VLOOKUP(B49,'[1]ADHOCVehicleWiseMovement-Nov''22'!$C$3:$Q$467,15,0)</f>
        <v>3450</v>
      </c>
      <c r="P49" s="4">
        <f>VLOOKUP(B49,'[1]ADHOCVehicleWiseMovement-Nov''22'!$C$3:$R$467,16,0)</f>
        <v>0</v>
      </c>
      <c r="Q49" s="4">
        <f t="shared" si="0"/>
        <v>310.5</v>
      </c>
      <c r="R49" s="4">
        <f t="shared" si="1"/>
        <v>310.5</v>
      </c>
      <c r="S49" s="8" t="s">
        <v>31</v>
      </c>
      <c r="T49" s="4">
        <f t="shared" si="2"/>
        <v>621</v>
      </c>
      <c r="U49" s="10">
        <f t="shared" si="3"/>
        <v>4071</v>
      </c>
      <c r="V49" s="9" t="s">
        <v>1612</v>
      </c>
      <c r="W49" s="5">
        <v>44907</v>
      </c>
    </row>
    <row r="50" spans="1:23" x14ac:dyDescent="0.25">
      <c r="A50" s="2" t="s">
        <v>338</v>
      </c>
      <c r="B50" s="3" t="s">
        <v>339</v>
      </c>
      <c r="C50" s="3" t="s">
        <v>308</v>
      </c>
      <c r="D50" s="3" t="s">
        <v>203</v>
      </c>
      <c r="E50" s="3" t="s">
        <v>27</v>
      </c>
      <c r="F50" s="3" t="s">
        <v>340</v>
      </c>
      <c r="G50" s="3" t="s">
        <v>165</v>
      </c>
      <c r="H50" s="4" t="s">
        <v>220</v>
      </c>
      <c r="I50" s="4" t="s">
        <v>31</v>
      </c>
      <c r="J50" s="4" t="s">
        <v>221</v>
      </c>
      <c r="K50" s="4" t="s">
        <v>222</v>
      </c>
      <c r="L50" s="3" t="s">
        <v>223</v>
      </c>
      <c r="M50" s="3" t="s">
        <v>224</v>
      </c>
      <c r="N50" s="3" t="s">
        <v>81</v>
      </c>
      <c r="O50" s="4">
        <f>VLOOKUP(B50,'[1]ADHOCVehicleWiseMovement-Nov''22'!$C$3:$Q$467,15,0)</f>
        <v>714.67</v>
      </c>
      <c r="P50" s="4">
        <f>VLOOKUP(B50,'[1]ADHOCVehicleWiseMovement-Nov''22'!$C$3:$R$467,16,0)</f>
        <v>0</v>
      </c>
      <c r="Q50" s="4">
        <f t="shared" si="0"/>
        <v>64.320299999999989</v>
      </c>
      <c r="R50" s="4">
        <f t="shared" si="1"/>
        <v>64.320299999999989</v>
      </c>
      <c r="S50" s="4" t="s">
        <v>31</v>
      </c>
      <c r="T50" s="4">
        <f t="shared" si="2"/>
        <v>128.64059999999998</v>
      </c>
      <c r="U50" s="10">
        <f t="shared" si="3"/>
        <v>843.31059999999991</v>
      </c>
      <c r="V50" s="9" t="s">
        <v>1612</v>
      </c>
      <c r="W50" s="5">
        <v>44907</v>
      </c>
    </row>
    <row r="51" spans="1:23" x14ac:dyDescent="0.25">
      <c r="A51" s="6" t="s">
        <v>341</v>
      </c>
      <c r="B51" s="7" t="s">
        <v>342</v>
      </c>
      <c r="C51" s="7" t="s">
        <v>308</v>
      </c>
      <c r="D51" s="7" t="s">
        <v>203</v>
      </c>
      <c r="E51" s="7" t="s">
        <v>27</v>
      </c>
      <c r="F51" s="7" t="s">
        <v>343</v>
      </c>
      <c r="G51" s="7" t="s">
        <v>205</v>
      </c>
      <c r="H51" s="8" t="s">
        <v>214</v>
      </c>
      <c r="I51" s="8" t="s">
        <v>143</v>
      </c>
      <c r="J51" s="8" t="s">
        <v>344</v>
      </c>
      <c r="K51" s="8" t="s">
        <v>345</v>
      </c>
      <c r="L51" s="7" t="s">
        <v>146</v>
      </c>
      <c r="M51" s="7" t="s">
        <v>301</v>
      </c>
      <c r="N51" s="7" t="s">
        <v>302</v>
      </c>
      <c r="O51" s="4">
        <f>VLOOKUP(B51,'[1]ADHOCVehicleWiseMovement-Nov''22'!$C$3:$Q$467,15,0)</f>
        <v>1380</v>
      </c>
      <c r="P51" s="4">
        <f>VLOOKUP(B51,'[1]ADHOCVehicleWiseMovement-Nov''22'!$C$3:$R$467,16,0)</f>
        <v>90</v>
      </c>
      <c r="Q51" s="4">
        <f t="shared" si="0"/>
        <v>132.29999999999998</v>
      </c>
      <c r="R51" s="4">
        <f t="shared" si="1"/>
        <v>132.29999999999998</v>
      </c>
      <c r="S51" s="8" t="s">
        <v>31</v>
      </c>
      <c r="T51" s="4">
        <f t="shared" si="2"/>
        <v>264.59999999999997</v>
      </c>
      <c r="U51" s="10">
        <f t="shared" si="3"/>
        <v>1734.6</v>
      </c>
      <c r="V51" s="9" t="s">
        <v>1612</v>
      </c>
      <c r="W51" s="5">
        <v>44907</v>
      </c>
    </row>
    <row r="52" spans="1:23" x14ac:dyDescent="0.25">
      <c r="A52" s="2" t="s">
        <v>346</v>
      </c>
      <c r="B52" s="3" t="s">
        <v>347</v>
      </c>
      <c r="C52" s="3" t="s">
        <v>348</v>
      </c>
      <c r="D52" s="3" t="s">
        <v>332</v>
      </c>
      <c r="E52" s="3" t="s">
        <v>27</v>
      </c>
      <c r="F52" s="3" t="s">
        <v>333</v>
      </c>
      <c r="G52" s="3" t="s">
        <v>29</v>
      </c>
      <c r="H52" s="4" t="s">
        <v>349</v>
      </c>
      <c r="I52" s="4" t="s">
        <v>31</v>
      </c>
      <c r="J52" s="4" t="s">
        <v>350</v>
      </c>
      <c r="K52" s="4" t="s">
        <v>351</v>
      </c>
      <c r="L52" s="3" t="s">
        <v>125</v>
      </c>
      <c r="M52" s="3" t="s">
        <v>126</v>
      </c>
      <c r="N52" s="3" t="s">
        <v>127</v>
      </c>
      <c r="O52" s="4">
        <f>VLOOKUP(B52,'[1]ADHOCVehicleWiseMovement-Nov''22'!$C$3:$Q$467,15,0)</f>
        <v>2070</v>
      </c>
      <c r="P52" s="4">
        <f>VLOOKUP(B52,'[1]ADHOCVehicleWiseMovement-Nov''22'!$C$3:$R$467,16,0)</f>
        <v>0</v>
      </c>
      <c r="Q52" s="4">
        <f t="shared" si="0"/>
        <v>186.29999999999998</v>
      </c>
      <c r="R52" s="4">
        <f t="shared" si="1"/>
        <v>186.29999999999998</v>
      </c>
      <c r="S52" s="4" t="s">
        <v>31</v>
      </c>
      <c r="T52" s="4">
        <f t="shared" si="2"/>
        <v>372.59999999999997</v>
      </c>
      <c r="U52" s="10">
        <f t="shared" si="3"/>
        <v>2442.6000000000004</v>
      </c>
      <c r="V52" s="9" t="s">
        <v>1612</v>
      </c>
      <c r="W52" s="5">
        <v>44907</v>
      </c>
    </row>
    <row r="53" spans="1:23" x14ac:dyDescent="0.25">
      <c r="A53" s="6" t="s">
        <v>352</v>
      </c>
      <c r="B53" s="7" t="s">
        <v>353</v>
      </c>
      <c r="C53" s="7" t="s">
        <v>308</v>
      </c>
      <c r="D53" s="7" t="s">
        <v>203</v>
      </c>
      <c r="E53" s="7" t="s">
        <v>27</v>
      </c>
      <c r="F53" s="7" t="s">
        <v>340</v>
      </c>
      <c r="G53" s="7" t="s">
        <v>205</v>
      </c>
      <c r="H53" s="8" t="s">
        <v>354</v>
      </c>
      <c r="I53" s="8" t="s">
        <v>31</v>
      </c>
      <c r="J53" s="8" t="s">
        <v>355</v>
      </c>
      <c r="K53" s="8" t="s">
        <v>356</v>
      </c>
      <c r="L53" s="7" t="s">
        <v>223</v>
      </c>
      <c r="M53" s="7" t="s">
        <v>224</v>
      </c>
      <c r="N53" s="7" t="s">
        <v>81</v>
      </c>
      <c r="O53" s="4">
        <f>VLOOKUP(B53,'[1]ADHOCVehicleWiseMovement-Nov''22'!$C$3:$Q$467,15,0)</f>
        <v>1888</v>
      </c>
      <c r="P53" s="4">
        <f>VLOOKUP(B53,'[1]ADHOCVehicleWiseMovement-Nov''22'!$C$3:$R$467,16,0)</f>
        <v>0</v>
      </c>
      <c r="Q53" s="4">
        <f t="shared" si="0"/>
        <v>169.92</v>
      </c>
      <c r="R53" s="4">
        <f t="shared" si="1"/>
        <v>169.92</v>
      </c>
      <c r="S53" s="8" t="s">
        <v>31</v>
      </c>
      <c r="T53" s="4">
        <f t="shared" si="2"/>
        <v>339.84</v>
      </c>
      <c r="U53" s="10">
        <f t="shared" si="3"/>
        <v>2227.84</v>
      </c>
      <c r="V53" s="9" t="s">
        <v>1612</v>
      </c>
      <c r="W53" s="5">
        <v>44907</v>
      </c>
    </row>
    <row r="54" spans="1:23" x14ac:dyDescent="0.25">
      <c r="A54" s="2" t="s">
        <v>357</v>
      </c>
      <c r="B54" s="3" t="s">
        <v>358</v>
      </c>
      <c r="C54" s="3" t="s">
        <v>319</v>
      </c>
      <c r="D54" s="3" t="s">
        <v>163</v>
      </c>
      <c r="E54" s="3" t="s">
        <v>27</v>
      </c>
      <c r="F54" s="3" t="s">
        <v>359</v>
      </c>
      <c r="G54" s="3" t="s">
        <v>165</v>
      </c>
      <c r="H54" s="4" t="s">
        <v>166</v>
      </c>
      <c r="I54" s="4" t="s">
        <v>31</v>
      </c>
      <c r="J54" s="4" t="s">
        <v>167</v>
      </c>
      <c r="K54" s="4" t="s">
        <v>168</v>
      </c>
      <c r="L54" s="3" t="s">
        <v>279</v>
      </c>
      <c r="M54" s="3" t="s">
        <v>280</v>
      </c>
      <c r="N54" s="3" t="s">
        <v>360</v>
      </c>
      <c r="O54" s="4">
        <f>VLOOKUP(B54,'[1]ADHOCVehicleWiseMovement-Nov''22'!$C$3:$Q$467,15,0)</f>
        <v>939</v>
      </c>
      <c r="P54" s="4">
        <f>VLOOKUP(B54,'[1]ADHOCVehicleWiseMovement-Nov''22'!$C$3:$R$467,16,0)</f>
        <v>0</v>
      </c>
      <c r="Q54" s="4">
        <f t="shared" si="0"/>
        <v>84.509999999999991</v>
      </c>
      <c r="R54" s="4">
        <f t="shared" si="1"/>
        <v>84.509999999999991</v>
      </c>
      <c r="S54" s="4" t="s">
        <v>31</v>
      </c>
      <c r="T54" s="4">
        <f t="shared" si="2"/>
        <v>169.01999999999998</v>
      </c>
      <c r="U54" s="10">
        <f t="shared" si="3"/>
        <v>1108.02</v>
      </c>
      <c r="V54" s="9" t="s">
        <v>1612</v>
      </c>
      <c r="W54" s="5">
        <v>44907</v>
      </c>
    </row>
    <row r="55" spans="1:23" x14ac:dyDescent="0.25">
      <c r="A55" s="6" t="s">
        <v>361</v>
      </c>
      <c r="B55" s="7" t="s">
        <v>362</v>
      </c>
      <c r="C55" s="7" t="s">
        <v>308</v>
      </c>
      <c r="D55" s="7" t="s">
        <v>203</v>
      </c>
      <c r="E55" s="7" t="s">
        <v>27</v>
      </c>
      <c r="F55" s="7" t="s">
        <v>340</v>
      </c>
      <c r="G55" s="7" t="s">
        <v>205</v>
      </c>
      <c r="H55" s="8" t="s">
        <v>214</v>
      </c>
      <c r="I55" s="8" t="s">
        <v>31</v>
      </c>
      <c r="J55" s="8" t="s">
        <v>215</v>
      </c>
      <c r="K55" s="8" t="s">
        <v>216</v>
      </c>
      <c r="L55" s="7" t="s">
        <v>223</v>
      </c>
      <c r="M55" s="7" t="s">
        <v>224</v>
      </c>
      <c r="N55" s="7" t="s">
        <v>81</v>
      </c>
      <c r="O55" s="4">
        <f>VLOOKUP(B55,'[1]ADHOCVehicleWiseMovement-Nov''22'!$C$3:$Q$467,15,0)</f>
        <v>1500</v>
      </c>
      <c r="P55" s="4">
        <f>VLOOKUP(B55,'[1]ADHOCVehicleWiseMovement-Nov''22'!$C$3:$R$467,16,0)</f>
        <v>0</v>
      </c>
      <c r="Q55" s="4">
        <f t="shared" si="0"/>
        <v>135</v>
      </c>
      <c r="R55" s="4">
        <f t="shared" si="1"/>
        <v>135</v>
      </c>
      <c r="S55" s="8" t="s">
        <v>31</v>
      </c>
      <c r="T55" s="4">
        <f t="shared" si="2"/>
        <v>270</v>
      </c>
      <c r="U55" s="10">
        <f t="shared" si="3"/>
        <v>1770</v>
      </c>
      <c r="V55" s="9" t="s">
        <v>1612</v>
      </c>
      <c r="W55" s="5">
        <v>44907</v>
      </c>
    </row>
    <row r="56" spans="1:23" x14ac:dyDescent="0.25">
      <c r="A56" s="2" t="s">
        <v>363</v>
      </c>
      <c r="B56" s="3" t="s">
        <v>364</v>
      </c>
      <c r="C56" s="3" t="s">
        <v>319</v>
      </c>
      <c r="D56" s="3" t="s">
        <v>163</v>
      </c>
      <c r="E56" s="3" t="s">
        <v>27</v>
      </c>
      <c r="F56" s="3" t="s">
        <v>320</v>
      </c>
      <c r="G56" s="3" t="s">
        <v>165</v>
      </c>
      <c r="H56" s="4" t="s">
        <v>166</v>
      </c>
      <c r="I56" s="4" t="s">
        <v>31</v>
      </c>
      <c r="J56" s="4" t="s">
        <v>167</v>
      </c>
      <c r="K56" s="4" t="s">
        <v>168</v>
      </c>
      <c r="L56" s="3" t="s">
        <v>279</v>
      </c>
      <c r="M56" s="3" t="s">
        <v>280</v>
      </c>
      <c r="N56" s="3" t="s">
        <v>360</v>
      </c>
      <c r="O56" s="4">
        <f>VLOOKUP(B56,'[1]ADHOCVehicleWiseMovement-Nov''22'!$C$3:$Q$467,15,0)</f>
        <v>1147</v>
      </c>
      <c r="P56" s="4">
        <f>VLOOKUP(B56,'[1]ADHOCVehicleWiseMovement-Nov''22'!$C$3:$R$467,16,0)</f>
        <v>0</v>
      </c>
      <c r="Q56" s="4">
        <f t="shared" si="0"/>
        <v>103.22999999999999</v>
      </c>
      <c r="R56" s="4">
        <f t="shared" si="1"/>
        <v>103.22999999999999</v>
      </c>
      <c r="S56" s="4" t="s">
        <v>31</v>
      </c>
      <c r="T56" s="4">
        <f t="shared" si="2"/>
        <v>206.45999999999998</v>
      </c>
      <c r="U56" s="10">
        <f t="shared" si="3"/>
        <v>1353.46</v>
      </c>
      <c r="V56" s="9" t="s">
        <v>1612</v>
      </c>
      <c r="W56" s="5">
        <v>44907</v>
      </c>
    </row>
    <row r="57" spans="1:23" x14ac:dyDescent="0.25">
      <c r="A57" s="6" t="s">
        <v>365</v>
      </c>
      <c r="B57" s="7" t="s">
        <v>366</v>
      </c>
      <c r="C57" s="7" t="s">
        <v>305</v>
      </c>
      <c r="D57" s="7" t="s">
        <v>163</v>
      </c>
      <c r="E57" s="7" t="s">
        <v>27</v>
      </c>
      <c r="F57" s="7" t="s">
        <v>367</v>
      </c>
      <c r="G57" s="7" t="s">
        <v>165</v>
      </c>
      <c r="H57" s="8" t="s">
        <v>166</v>
      </c>
      <c r="I57" s="8" t="s">
        <v>31</v>
      </c>
      <c r="J57" s="8" t="s">
        <v>167</v>
      </c>
      <c r="K57" s="8" t="s">
        <v>168</v>
      </c>
      <c r="L57" s="7" t="s">
        <v>245</v>
      </c>
      <c r="M57" s="7" t="s">
        <v>240</v>
      </c>
      <c r="N57" s="7" t="s">
        <v>210</v>
      </c>
      <c r="O57" s="4">
        <f>VLOOKUP(B57,'[1]ADHOCVehicleWiseMovement-Nov''22'!$C$3:$Q$467,15,0)</f>
        <v>1030</v>
      </c>
      <c r="P57" s="4">
        <f>VLOOKUP(B57,'[1]ADHOCVehicleWiseMovement-Nov''22'!$C$3:$R$467,16,0)</f>
        <v>0</v>
      </c>
      <c r="Q57" s="4">
        <f t="shared" si="0"/>
        <v>92.7</v>
      </c>
      <c r="R57" s="4">
        <f t="shared" si="1"/>
        <v>92.7</v>
      </c>
      <c r="S57" s="8" t="s">
        <v>31</v>
      </c>
      <c r="T57" s="4">
        <f t="shared" si="2"/>
        <v>185.4</v>
      </c>
      <c r="U57" s="10">
        <f t="shared" si="3"/>
        <v>1215.4000000000001</v>
      </c>
      <c r="V57" s="9" t="s">
        <v>1612</v>
      </c>
      <c r="W57" s="5">
        <v>44907</v>
      </c>
    </row>
    <row r="58" spans="1:23" x14ac:dyDescent="0.25">
      <c r="A58" s="2" t="s">
        <v>368</v>
      </c>
      <c r="B58" s="3" t="s">
        <v>369</v>
      </c>
      <c r="C58" s="3" t="s">
        <v>308</v>
      </c>
      <c r="D58" s="3" t="s">
        <v>203</v>
      </c>
      <c r="E58" s="3" t="s">
        <v>27</v>
      </c>
      <c r="F58" s="3" t="s">
        <v>340</v>
      </c>
      <c r="G58" s="3" t="s">
        <v>205</v>
      </c>
      <c r="H58" s="4" t="s">
        <v>370</v>
      </c>
      <c r="I58" s="4" t="s">
        <v>31</v>
      </c>
      <c r="J58" s="4" t="s">
        <v>371</v>
      </c>
      <c r="K58" s="4" t="s">
        <v>372</v>
      </c>
      <c r="L58" s="3" t="s">
        <v>223</v>
      </c>
      <c r="M58" s="3" t="s">
        <v>224</v>
      </c>
      <c r="N58" s="3" t="s">
        <v>81</v>
      </c>
      <c r="O58" s="4">
        <f>VLOOKUP(B58,'[1]ADHOCVehicleWiseMovement-Nov''22'!$C$3:$Q$467,15,0)</f>
        <v>662</v>
      </c>
      <c r="P58" s="4">
        <f>VLOOKUP(B58,'[1]ADHOCVehicleWiseMovement-Nov''22'!$C$3:$R$467,16,0)</f>
        <v>0</v>
      </c>
      <c r="Q58" s="4">
        <f t="shared" si="0"/>
        <v>59.58</v>
      </c>
      <c r="R58" s="4">
        <f t="shared" si="1"/>
        <v>59.58</v>
      </c>
      <c r="S58" s="4" t="s">
        <v>31</v>
      </c>
      <c r="T58" s="4">
        <f t="shared" si="2"/>
        <v>119.16</v>
      </c>
      <c r="U58" s="10">
        <f t="shared" si="3"/>
        <v>781.16000000000008</v>
      </c>
      <c r="V58" s="9" t="s">
        <v>1612</v>
      </c>
      <c r="W58" s="5">
        <v>44907</v>
      </c>
    </row>
    <row r="59" spans="1:23" x14ac:dyDescent="0.25">
      <c r="A59" s="6" t="s">
        <v>373</v>
      </c>
      <c r="B59" s="7" t="s">
        <v>374</v>
      </c>
      <c r="C59" s="7" t="s">
        <v>308</v>
      </c>
      <c r="D59" s="7" t="s">
        <v>203</v>
      </c>
      <c r="E59" s="7" t="s">
        <v>27</v>
      </c>
      <c r="F59" s="7" t="s">
        <v>375</v>
      </c>
      <c r="G59" s="7" t="s">
        <v>205</v>
      </c>
      <c r="H59" s="8" t="s">
        <v>376</v>
      </c>
      <c r="I59" s="8" t="s">
        <v>143</v>
      </c>
      <c r="J59" s="8" t="s">
        <v>377</v>
      </c>
      <c r="K59" s="8" t="s">
        <v>378</v>
      </c>
      <c r="L59" s="7" t="s">
        <v>223</v>
      </c>
      <c r="M59" s="7" t="s">
        <v>379</v>
      </c>
      <c r="N59" s="7" t="s">
        <v>81</v>
      </c>
      <c r="O59" s="4">
        <f>VLOOKUP(B59,'[1]ADHOCVehicleWiseMovement-Nov''22'!$C$3:$Q$467,15,0)</f>
        <v>3200</v>
      </c>
      <c r="P59" s="4">
        <f>VLOOKUP(B59,'[1]ADHOCVehicleWiseMovement-Nov''22'!$C$3:$R$467,16,0)</f>
        <v>90</v>
      </c>
      <c r="Q59" s="4">
        <f t="shared" si="0"/>
        <v>296.09999999999997</v>
      </c>
      <c r="R59" s="4">
        <f t="shared" si="1"/>
        <v>296.09999999999997</v>
      </c>
      <c r="S59" s="8" t="s">
        <v>31</v>
      </c>
      <c r="T59" s="4">
        <f t="shared" si="2"/>
        <v>592.19999999999993</v>
      </c>
      <c r="U59" s="10">
        <f t="shared" si="3"/>
        <v>3882.2</v>
      </c>
      <c r="V59" s="9" t="s">
        <v>1612</v>
      </c>
      <c r="W59" s="5">
        <v>44907</v>
      </c>
    </row>
    <row r="60" spans="1:23" x14ac:dyDescent="0.25">
      <c r="A60" s="2" t="s">
        <v>380</v>
      </c>
      <c r="B60" s="3" t="s">
        <v>381</v>
      </c>
      <c r="C60" s="3" t="s">
        <v>305</v>
      </c>
      <c r="D60" s="3" t="s">
        <v>163</v>
      </c>
      <c r="E60" s="3" t="s">
        <v>27</v>
      </c>
      <c r="F60" s="3" t="s">
        <v>382</v>
      </c>
      <c r="G60" s="3" t="s">
        <v>165</v>
      </c>
      <c r="H60" s="4" t="s">
        <v>166</v>
      </c>
      <c r="I60" s="4" t="s">
        <v>31</v>
      </c>
      <c r="J60" s="4" t="s">
        <v>167</v>
      </c>
      <c r="K60" s="4" t="s">
        <v>168</v>
      </c>
      <c r="L60" s="3" t="s">
        <v>169</v>
      </c>
      <c r="M60" s="3" t="s">
        <v>383</v>
      </c>
      <c r="N60" s="3" t="s">
        <v>127</v>
      </c>
      <c r="O60" s="4">
        <f>VLOOKUP(B60,'[1]ADHOCVehicleWiseMovement-Nov''22'!$C$3:$Q$467,15,0)</f>
        <v>1750</v>
      </c>
      <c r="P60" s="4">
        <f>VLOOKUP(B60,'[1]ADHOCVehicleWiseMovement-Nov''22'!$C$3:$R$467,16,0)</f>
        <v>0</v>
      </c>
      <c r="Q60" s="4">
        <f t="shared" si="0"/>
        <v>157.5</v>
      </c>
      <c r="R60" s="4">
        <f t="shared" si="1"/>
        <v>157.5</v>
      </c>
      <c r="S60" s="4" t="s">
        <v>31</v>
      </c>
      <c r="T60" s="4">
        <f t="shared" si="2"/>
        <v>315</v>
      </c>
      <c r="U60" s="10">
        <f t="shared" si="3"/>
        <v>2065</v>
      </c>
      <c r="V60" s="9" t="s">
        <v>1612</v>
      </c>
      <c r="W60" s="5">
        <v>44907</v>
      </c>
    </row>
    <row r="61" spans="1:23" x14ac:dyDescent="0.25">
      <c r="A61" s="6" t="s">
        <v>384</v>
      </c>
      <c r="B61" s="7" t="s">
        <v>385</v>
      </c>
      <c r="C61" s="7" t="s">
        <v>305</v>
      </c>
      <c r="D61" s="7" t="s">
        <v>163</v>
      </c>
      <c r="E61" s="7" t="s">
        <v>27</v>
      </c>
      <c r="F61" s="7" t="s">
        <v>382</v>
      </c>
      <c r="G61" s="7" t="s">
        <v>103</v>
      </c>
      <c r="H61" s="8" t="s">
        <v>386</v>
      </c>
      <c r="I61" s="8" t="s">
        <v>86</v>
      </c>
      <c r="J61" s="8" t="s">
        <v>387</v>
      </c>
      <c r="K61" s="8" t="s">
        <v>388</v>
      </c>
      <c r="L61" s="7" t="s">
        <v>169</v>
      </c>
      <c r="M61" s="7" t="s">
        <v>383</v>
      </c>
      <c r="N61" s="7" t="s">
        <v>127</v>
      </c>
      <c r="O61" s="4">
        <f>VLOOKUP(B61,'[1]ADHOCVehicleWiseMovement-Nov''22'!$C$3:$Q$467,15,0)</f>
        <v>5582</v>
      </c>
      <c r="P61" s="4">
        <f>VLOOKUP(B61,'[1]ADHOCVehicleWiseMovement-Nov''22'!$C$3:$R$467,16,0)</f>
        <v>0</v>
      </c>
      <c r="Q61" s="4">
        <f t="shared" si="0"/>
        <v>502.38</v>
      </c>
      <c r="R61" s="4">
        <f t="shared" si="1"/>
        <v>502.38</v>
      </c>
      <c r="S61" s="8" t="s">
        <v>31</v>
      </c>
      <c r="T61" s="4">
        <f t="shared" si="2"/>
        <v>1004.76</v>
      </c>
      <c r="U61" s="10">
        <f t="shared" si="3"/>
        <v>6586.76</v>
      </c>
      <c r="V61" s="9" t="s">
        <v>1612</v>
      </c>
      <c r="W61" s="5">
        <v>44907</v>
      </c>
    </row>
    <row r="62" spans="1:23" x14ac:dyDescent="0.25">
      <c r="A62" s="2" t="s">
        <v>389</v>
      </c>
      <c r="B62" s="3" t="s">
        <v>390</v>
      </c>
      <c r="C62" s="3" t="s">
        <v>319</v>
      </c>
      <c r="D62" s="3" t="s">
        <v>163</v>
      </c>
      <c r="E62" s="3" t="s">
        <v>27</v>
      </c>
      <c r="F62" s="3" t="s">
        <v>320</v>
      </c>
      <c r="G62" s="3" t="s">
        <v>165</v>
      </c>
      <c r="H62" s="4" t="s">
        <v>166</v>
      </c>
      <c r="I62" s="4" t="s">
        <v>31</v>
      </c>
      <c r="J62" s="4" t="s">
        <v>167</v>
      </c>
      <c r="K62" s="4" t="s">
        <v>168</v>
      </c>
      <c r="L62" s="3" t="s">
        <v>279</v>
      </c>
      <c r="M62" s="3" t="s">
        <v>280</v>
      </c>
      <c r="N62" s="3" t="s">
        <v>360</v>
      </c>
      <c r="O62" s="4">
        <f>VLOOKUP(B62,'[1]ADHOCVehicleWiseMovement-Nov''22'!$C$3:$Q$467,15,0)</f>
        <v>1750</v>
      </c>
      <c r="P62" s="4">
        <f>VLOOKUP(B62,'[1]ADHOCVehicleWiseMovement-Nov''22'!$C$3:$R$467,16,0)</f>
        <v>0</v>
      </c>
      <c r="Q62" s="4">
        <f t="shared" si="0"/>
        <v>157.5</v>
      </c>
      <c r="R62" s="4">
        <f t="shared" si="1"/>
        <v>157.5</v>
      </c>
      <c r="S62" s="4" t="s">
        <v>31</v>
      </c>
      <c r="T62" s="4">
        <f t="shared" si="2"/>
        <v>315</v>
      </c>
      <c r="U62" s="10">
        <f t="shared" si="3"/>
        <v>2065</v>
      </c>
      <c r="V62" s="9" t="s">
        <v>1612</v>
      </c>
      <c r="W62" s="5">
        <v>44907</v>
      </c>
    </row>
    <row r="63" spans="1:23" x14ac:dyDescent="0.25">
      <c r="A63" s="6" t="s">
        <v>391</v>
      </c>
      <c r="B63" s="7" t="s">
        <v>392</v>
      </c>
      <c r="C63" s="7" t="s">
        <v>393</v>
      </c>
      <c r="D63" s="7" t="s">
        <v>394</v>
      </c>
      <c r="E63" s="7" t="s">
        <v>27</v>
      </c>
      <c r="F63" s="7" t="s">
        <v>395</v>
      </c>
      <c r="G63" s="7" t="s">
        <v>29</v>
      </c>
      <c r="H63" s="8" t="s">
        <v>396</v>
      </c>
      <c r="I63" s="8" t="s">
        <v>31</v>
      </c>
      <c r="J63" s="8" t="s">
        <v>397</v>
      </c>
      <c r="K63" s="8" t="s">
        <v>398</v>
      </c>
      <c r="L63" s="7" t="s">
        <v>34</v>
      </c>
      <c r="M63" s="7" t="s">
        <v>399</v>
      </c>
      <c r="N63" s="7" t="s">
        <v>36</v>
      </c>
      <c r="O63" s="4">
        <f>VLOOKUP(B63,'[1]ADHOCVehicleWiseMovement-Nov''22'!$C$3:$Q$467,15,0)</f>
        <v>1200</v>
      </c>
      <c r="P63" s="4">
        <f>VLOOKUP(B63,'[1]ADHOCVehicleWiseMovement-Nov''22'!$C$3:$R$467,16,0)</f>
        <v>0</v>
      </c>
      <c r="Q63" s="4">
        <f t="shared" si="0"/>
        <v>108</v>
      </c>
      <c r="R63" s="4">
        <f t="shared" si="1"/>
        <v>108</v>
      </c>
      <c r="S63" s="8" t="s">
        <v>31</v>
      </c>
      <c r="T63" s="4">
        <f t="shared" si="2"/>
        <v>216</v>
      </c>
      <c r="U63" s="10">
        <f t="shared" si="3"/>
        <v>1416</v>
      </c>
      <c r="V63" s="9" t="s">
        <v>1612</v>
      </c>
      <c r="W63" s="5">
        <v>44907</v>
      </c>
    </row>
    <row r="64" spans="1:23" x14ac:dyDescent="0.25">
      <c r="A64" s="2" t="s">
        <v>400</v>
      </c>
      <c r="B64" s="3" t="s">
        <v>401</v>
      </c>
      <c r="C64" s="3" t="s">
        <v>402</v>
      </c>
      <c r="D64" s="3" t="s">
        <v>403</v>
      </c>
      <c r="E64" s="3" t="s">
        <v>27</v>
      </c>
      <c r="F64" s="3" t="s">
        <v>404</v>
      </c>
      <c r="G64" s="3" t="s">
        <v>29</v>
      </c>
      <c r="H64" s="4" t="s">
        <v>405</v>
      </c>
      <c r="I64" s="4" t="s">
        <v>31</v>
      </c>
      <c r="J64" s="4" t="s">
        <v>406</v>
      </c>
      <c r="K64" s="4" t="s">
        <v>407</v>
      </c>
      <c r="L64" s="3" t="s">
        <v>249</v>
      </c>
      <c r="M64" s="3" t="s">
        <v>250</v>
      </c>
      <c r="N64" s="3" t="s">
        <v>58</v>
      </c>
      <c r="O64" s="4">
        <f>VLOOKUP(B64,'[1]ADHOCVehicleWiseMovement-Nov''22'!$C$3:$Q$467,15,0)</f>
        <v>1200</v>
      </c>
      <c r="P64" s="4">
        <f>VLOOKUP(B64,'[1]ADHOCVehicleWiseMovement-Nov''22'!$C$3:$R$467,16,0)</f>
        <v>0</v>
      </c>
      <c r="Q64" s="4">
        <f t="shared" si="0"/>
        <v>108</v>
      </c>
      <c r="R64" s="4">
        <f t="shared" si="1"/>
        <v>108</v>
      </c>
      <c r="S64" s="4" t="s">
        <v>31</v>
      </c>
      <c r="T64" s="4">
        <f t="shared" si="2"/>
        <v>216</v>
      </c>
      <c r="U64" s="10">
        <f t="shared" si="3"/>
        <v>1416</v>
      </c>
      <c r="V64" s="9" t="s">
        <v>1612</v>
      </c>
      <c r="W64" s="5">
        <v>44907</v>
      </c>
    </row>
    <row r="65" spans="1:23" x14ac:dyDescent="0.25">
      <c r="A65" s="6" t="s">
        <v>408</v>
      </c>
      <c r="B65" s="7" t="s">
        <v>409</v>
      </c>
      <c r="C65" s="7" t="s">
        <v>410</v>
      </c>
      <c r="D65" s="7" t="s">
        <v>411</v>
      </c>
      <c r="E65" s="7" t="s">
        <v>27</v>
      </c>
      <c r="F65" s="7" t="s">
        <v>412</v>
      </c>
      <c r="G65" s="7" t="s">
        <v>29</v>
      </c>
      <c r="H65" s="8" t="s">
        <v>413</v>
      </c>
      <c r="I65" s="8" t="s">
        <v>31</v>
      </c>
      <c r="J65" s="8" t="s">
        <v>414</v>
      </c>
      <c r="K65" s="8" t="s">
        <v>415</v>
      </c>
      <c r="L65" s="7" t="s">
        <v>223</v>
      </c>
      <c r="M65" s="7" t="s">
        <v>379</v>
      </c>
      <c r="N65" s="7" t="s">
        <v>81</v>
      </c>
      <c r="O65" s="4">
        <f>VLOOKUP(B65,'[1]ADHOCVehicleWiseMovement-Nov''22'!$C$3:$Q$467,15,0)</f>
        <v>1516.67</v>
      </c>
      <c r="P65" s="4">
        <f>VLOOKUP(B65,'[1]ADHOCVehicleWiseMovement-Nov''22'!$C$3:$R$467,16,0)</f>
        <v>0</v>
      </c>
      <c r="Q65" s="4">
        <f t="shared" si="0"/>
        <v>136.50030000000001</v>
      </c>
      <c r="R65" s="4">
        <f t="shared" si="1"/>
        <v>136.50030000000001</v>
      </c>
      <c r="S65" s="8" t="s">
        <v>31</v>
      </c>
      <c r="T65" s="4">
        <f t="shared" si="2"/>
        <v>273.00060000000002</v>
      </c>
      <c r="U65" s="10">
        <f t="shared" si="3"/>
        <v>1789.6705999999999</v>
      </c>
      <c r="V65" s="9" t="s">
        <v>1612</v>
      </c>
      <c r="W65" s="5">
        <v>44907</v>
      </c>
    </row>
    <row r="66" spans="1:23" x14ac:dyDescent="0.25">
      <c r="A66" s="2" t="s">
        <v>416</v>
      </c>
      <c r="B66" s="3" t="s">
        <v>417</v>
      </c>
      <c r="C66" s="3" t="s">
        <v>418</v>
      </c>
      <c r="D66" s="3" t="s">
        <v>403</v>
      </c>
      <c r="E66" s="3" t="s">
        <v>27</v>
      </c>
      <c r="F66" s="3" t="s">
        <v>419</v>
      </c>
      <c r="G66" s="3" t="s">
        <v>29</v>
      </c>
      <c r="H66" s="4" t="s">
        <v>420</v>
      </c>
      <c r="I66" s="4" t="s">
        <v>31</v>
      </c>
      <c r="J66" s="4" t="s">
        <v>421</v>
      </c>
      <c r="K66" s="4" t="s">
        <v>422</v>
      </c>
      <c r="L66" s="3" t="s">
        <v>71</v>
      </c>
      <c r="M66" s="3" t="s">
        <v>423</v>
      </c>
      <c r="N66" s="3" t="s">
        <v>234</v>
      </c>
      <c r="O66" s="4">
        <f>VLOOKUP(B66,'[1]ADHOCVehicleWiseMovement-Nov''22'!$C$3:$Q$467,15,0)</f>
        <v>1550</v>
      </c>
      <c r="P66" s="4">
        <f>VLOOKUP(B66,'[1]ADHOCVehicleWiseMovement-Nov''22'!$C$3:$R$467,16,0)</f>
        <v>0</v>
      </c>
      <c r="Q66" s="4">
        <f t="shared" si="0"/>
        <v>139.5</v>
      </c>
      <c r="R66" s="4">
        <f t="shared" si="1"/>
        <v>139.5</v>
      </c>
      <c r="S66" s="4" t="s">
        <v>31</v>
      </c>
      <c r="T66" s="4">
        <f t="shared" si="2"/>
        <v>279</v>
      </c>
      <c r="U66" s="10">
        <f t="shared" si="3"/>
        <v>1829</v>
      </c>
      <c r="V66" s="9" t="s">
        <v>1612</v>
      </c>
      <c r="W66" s="5">
        <v>44907</v>
      </c>
    </row>
    <row r="67" spans="1:23" x14ac:dyDescent="0.25">
      <c r="A67" s="6" t="s">
        <v>424</v>
      </c>
      <c r="B67" s="7" t="s">
        <v>425</v>
      </c>
      <c r="C67" s="7" t="s">
        <v>426</v>
      </c>
      <c r="D67" s="7" t="s">
        <v>394</v>
      </c>
      <c r="E67" s="7" t="s">
        <v>27</v>
      </c>
      <c r="F67" s="7" t="s">
        <v>427</v>
      </c>
      <c r="G67" s="7" t="s">
        <v>103</v>
      </c>
      <c r="H67" s="8" t="s">
        <v>428</v>
      </c>
      <c r="I67" s="8" t="s">
        <v>31</v>
      </c>
      <c r="J67" s="8" t="s">
        <v>429</v>
      </c>
      <c r="K67" s="8" t="s">
        <v>430</v>
      </c>
      <c r="L67" s="7" t="s">
        <v>146</v>
      </c>
      <c r="M67" s="7" t="s">
        <v>431</v>
      </c>
      <c r="N67" s="7" t="s">
        <v>432</v>
      </c>
      <c r="O67" s="4">
        <f>VLOOKUP(B67,'[1]ADHOCVehicleWiseMovement-Nov''22'!$C$3:$Q$467,15,0)</f>
        <v>3200</v>
      </c>
      <c r="P67" s="4">
        <f>VLOOKUP(B67,'[1]ADHOCVehicleWiseMovement-Nov''22'!$C$3:$R$467,16,0)</f>
        <v>0</v>
      </c>
      <c r="Q67" s="4">
        <f t="shared" ref="Q67:Q130" si="4">(O67+P67)*9%</f>
        <v>288</v>
      </c>
      <c r="R67" s="4">
        <f t="shared" ref="R67:R130" si="5">(O67+P67)*9%</f>
        <v>288</v>
      </c>
      <c r="S67" s="8" t="s">
        <v>31</v>
      </c>
      <c r="T67" s="4">
        <f t="shared" ref="T67:T130" si="6">Q67+R67</f>
        <v>576</v>
      </c>
      <c r="U67" s="10">
        <f t="shared" ref="U67:U130" si="7">O67+P67+Q67+R67</f>
        <v>3776</v>
      </c>
      <c r="V67" s="9" t="s">
        <v>1612</v>
      </c>
      <c r="W67" s="5">
        <v>44907</v>
      </c>
    </row>
    <row r="68" spans="1:23" x14ac:dyDescent="0.25">
      <c r="A68" s="2" t="s">
        <v>433</v>
      </c>
      <c r="B68" s="3" t="s">
        <v>434</v>
      </c>
      <c r="C68" s="3" t="s">
        <v>435</v>
      </c>
      <c r="D68" s="3" t="s">
        <v>394</v>
      </c>
      <c r="E68" s="3" t="s">
        <v>27</v>
      </c>
      <c r="F68" s="3" t="s">
        <v>436</v>
      </c>
      <c r="G68" s="3" t="s">
        <v>29</v>
      </c>
      <c r="H68" s="4" t="s">
        <v>437</v>
      </c>
      <c r="I68" s="4" t="s">
        <v>31</v>
      </c>
      <c r="J68" s="4" t="s">
        <v>438</v>
      </c>
      <c r="K68" s="4" t="s">
        <v>439</v>
      </c>
      <c r="L68" s="3" t="s">
        <v>279</v>
      </c>
      <c r="M68" s="3" t="s">
        <v>280</v>
      </c>
      <c r="N68" s="3" t="s">
        <v>360</v>
      </c>
      <c r="O68" s="4">
        <f>VLOOKUP(B68,'[1]ADHOCVehicleWiseMovement-Nov''22'!$C$3:$Q$467,15,0)</f>
        <v>3450</v>
      </c>
      <c r="P68" s="4">
        <f>VLOOKUP(B68,'[1]ADHOCVehicleWiseMovement-Nov''22'!$C$3:$R$467,16,0)</f>
        <v>0</v>
      </c>
      <c r="Q68" s="4">
        <f t="shared" si="4"/>
        <v>310.5</v>
      </c>
      <c r="R68" s="4">
        <f t="shared" si="5"/>
        <v>310.5</v>
      </c>
      <c r="S68" s="4" t="s">
        <v>31</v>
      </c>
      <c r="T68" s="4">
        <f t="shared" si="6"/>
        <v>621</v>
      </c>
      <c r="U68" s="10">
        <f t="shared" si="7"/>
        <v>4071</v>
      </c>
      <c r="V68" s="9" t="s">
        <v>1612</v>
      </c>
      <c r="W68" s="5">
        <v>44907</v>
      </c>
    </row>
    <row r="69" spans="1:23" x14ac:dyDescent="0.25">
      <c r="A69" s="6" t="s">
        <v>440</v>
      </c>
      <c r="B69" s="7" t="s">
        <v>441</v>
      </c>
      <c r="C69" s="7" t="s">
        <v>442</v>
      </c>
      <c r="D69" s="7" t="s">
        <v>411</v>
      </c>
      <c r="E69" s="7" t="s">
        <v>27</v>
      </c>
      <c r="F69" s="7" t="s">
        <v>443</v>
      </c>
      <c r="G69" s="7" t="s">
        <v>29</v>
      </c>
      <c r="H69" s="8" t="s">
        <v>444</v>
      </c>
      <c r="I69" s="8" t="s">
        <v>31</v>
      </c>
      <c r="J69" s="8" t="s">
        <v>445</v>
      </c>
      <c r="K69" s="8" t="s">
        <v>446</v>
      </c>
      <c r="L69" s="7" t="s">
        <v>169</v>
      </c>
      <c r="M69" s="7" t="s">
        <v>170</v>
      </c>
      <c r="N69" s="7" t="s">
        <v>171</v>
      </c>
      <c r="O69" s="4">
        <f>VLOOKUP(B69,'[1]ADHOCVehicleWiseMovement-Nov''22'!$C$3:$Q$467,15,0)</f>
        <v>3450</v>
      </c>
      <c r="P69" s="4">
        <f>VLOOKUP(B69,'[1]ADHOCVehicleWiseMovement-Nov''22'!$C$3:$R$467,16,0)</f>
        <v>0</v>
      </c>
      <c r="Q69" s="4">
        <f t="shared" si="4"/>
        <v>310.5</v>
      </c>
      <c r="R69" s="4">
        <f t="shared" si="5"/>
        <v>310.5</v>
      </c>
      <c r="S69" s="8" t="s">
        <v>31</v>
      </c>
      <c r="T69" s="4">
        <f t="shared" si="6"/>
        <v>621</v>
      </c>
      <c r="U69" s="10">
        <f t="shared" si="7"/>
        <v>4071</v>
      </c>
      <c r="V69" s="9" t="s">
        <v>1612</v>
      </c>
      <c r="W69" s="5">
        <v>44907</v>
      </c>
    </row>
    <row r="70" spans="1:23" x14ac:dyDescent="0.25">
      <c r="A70" s="2" t="s">
        <v>447</v>
      </c>
      <c r="B70" s="3" t="s">
        <v>448</v>
      </c>
      <c r="C70" s="3" t="s">
        <v>449</v>
      </c>
      <c r="D70" s="3" t="s">
        <v>394</v>
      </c>
      <c r="E70" s="3" t="s">
        <v>27</v>
      </c>
      <c r="F70" s="3" t="s">
        <v>450</v>
      </c>
      <c r="G70" s="3" t="s">
        <v>29</v>
      </c>
      <c r="H70" s="4" t="s">
        <v>451</v>
      </c>
      <c r="I70" s="4" t="s">
        <v>31</v>
      </c>
      <c r="J70" s="4" t="s">
        <v>452</v>
      </c>
      <c r="K70" s="4" t="s">
        <v>453</v>
      </c>
      <c r="L70" s="3" t="s">
        <v>245</v>
      </c>
      <c r="M70" s="3" t="s">
        <v>454</v>
      </c>
      <c r="N70" s="3" t="s">
        <v>210</v>
      </c>
      <c r="O70" s="4">
        <f>VLOOKUP(B70,'[1]ADHOCVehicleWiseMovement-Nov''22'!$C$3:$Q$467,15,0)</f>
        <v>1750</v>
      </c>
      <c r="P70" s="4">
        <f>VLOOKUP(B70,'[1]ADHOCVehicleWiseMovement-Nov''22'!$C$3:$R$467,16,0)</f>
        <v>0</v>
      </c>
      <c r="Q70" s="4">
        <f t="shared" si="4"/>
        <v>157.5</v>
      </c>
      <c r="R70" s="4">
        <f t="shared" si="5"/>
        <v>157.5</v>
      </c>
      <c r="S70" s="4" t="s">
        <v>31</v>
      </c>
      <c r="T70" s="4">
        <f t="shared" si="6"/>
        <v>315</v>
      </c>
      <c r="U70" s="10">
        <f t="shared" si="7"/>
        <v>2065</v>
      </c>
      <c r="V70" s="9" t="s">
        <v>1612</v>
      </c>
      <c r="W70" s="5">
        <v>44907</v>
      </c>
    </row>
    <row r="71" spans="1:23" x14ac:dyDescent="0.25">
      <c r="A71" s="6" t="s">
        <v>455</v>
      </c>
      <c r="B71" s="7" t="s">
        <v>456</v>
      </c>
      <c r="C71" s="7" t="s">
        <v>457</v>
      </c>
      <c r="D71" s="7" t="s">
        <v>458</v>
      </c>
      <c r="E71" s="7" t="s">
        <v>27</v>
      </c>
      <c r="F71" s="7" t="s">
        <v>459</v>
      </c>
      <c r="G71" s="7" t="s">
        <v>29</v>
      </c>
      <c r="H71" s="8" t="s">
        <v>460</v>
      </c>
      <c r="I71" s="8" t="s">
        <v>31</v>
      </c>
      <c r="J71" s="8" t="s">
        <v>461</v>
      </c>
      <c r="K71" s="8" t="s">
        <v>462</v>
      </c>
      <c r="L71" s="7" t="s">
        <v>34</v>
      </c>
      <c r="M71" s="7" t="s">
        <v>35</v>
      </c>
      <c r="N71" s="7" t="s">
        <v>36</v>
      </c>
      <c r="O71" s="4">
        <f>VLOOKUP(B71,'[1]ADHOCVehicleWiseMovement-Nov''22'!$C$3:$Q$467,15,0)</f>
        <v>1200</v>
      </c>
      <c r="P71" s="4">
        <f>VLOOKUP(B71,'[1]ADHOCVehicleWiseMovement-Nov''22'!$C$3:$R$467,16,0)</f>
        <v>0</v>
      </c>
      <c r="Q71" s="4">
        <f t="shared" si="4"/>
        <v>108</v>
      </c>
      <c r="R71" s="4">
        <f t="shared" si="5"/>
        <v>108</v>
      </c>
      <c r="S71" s="8" t="s">
        <v>31</v>
      </c>
      <c r="T71" s="4">
        <f t="shared" si="6"/>
        <v>216</v>
      </c>
      <c r="U71" s="10">
        <f t="shared" si="7"/>
        <v>1416</v>
      </c>
      <c r="V71" s="9" t="s">
        <v>1612</v>
      </c>
      <c r="W71" s="5">
        <v>44907</v>
      </c>
    </row>
    <row r="72" spans="1:23" x14ac:dyDescent="0.25">
      <c r="A72" s="2" t="s">
        <v>463</v>
      </c>
      <c r="B72" s="3" t="s">
        <v>464</v>
      </c>
      <c r="C72" s="3" t="s">
        <v>465</v>
      </c>
      <c r="D72" s="3" t="s">
        <v>466</v>
      </c>
      <c r="E72" s="3" t="s">
        <v>27</v>
      </c>
      <c r="F72" s="3" t="s">
        <v>467</v>
      </c>
      <c r="G72" s="3" t="s">
        <v>29</v>
      </c>
      <c r="H72" s="4" t="s">
        <v>468</v>
      </c>
      <c r="I72" s="4" t="s">
        <v>143</v>
      </c>
      <c r="J72" s="4" t="s">
        <v>469</v>
      </c>
      <c r="K72" s="4" t="s">
        <v>470</v>
      </c>
      <c r="L72" s="3" t="s">
        <v>245</v>
      </c>
      <c r="M72" s="3" t="s">
        <v>454</v>
      </c>
      <c r="N72" s="3" t="s">
        <v>210</v>
      </c>
      <c r="O72" s="4">
        <f>VLOOKUP(B72,'[1]ADHOCVehicleWiseMovement-Nov''22'!$C$3:$Q$467,15,0)</f>
        <v>2017</v>
      </c>
      <c r="P72" s="4">
        <f>VLOOKUP(B72,'[1]ADHOCVehicleWiseMovement-Nov''22'!$C$3:$R$467,16,0)</f>
        <v>90</v>
      </c>
      <c r="Q72" s="4">
        <f t="shared" si="4"/>
        <v>189.63</v>
      </c>
      <c r="R72" s="4">
        <f t="shared" si="5"/>
        <v>189.63</v>
      </c>
      <c r="S72" s="4" t="s">
        <v>31</v>
      </c>
      <c r="T72" s="4">
        <f t="shared" si="6"/>
        <v>379.26</v>
      </c>
      <c r="U72" s="10">
        <f t="shared" si="7"/>
        <v>2486.2600000000002</v>
      </c>
      <c r="V72" s="9" t="s">
        <v>1612</v>
      </c>
      <c r="W72" s="5">
        <v>44907</v>
      </c>
    </row>
    <row r="73" spans="1:23" x14ac:dyDescent="0.25">
      <c r="A73" s="6" t="s">
        <v>471</v>
      </c>
      <c r="B73" s="7" t="s">
        <v>472</v>
      </c>
      <c r="C73" s="7" t="s">
        <v>473</v>
      </c>
      <c r="D73" s="7" t="s">
        <v>458</v>
      </c>
      <c r="E73" s="7" t="s">
        <v>27</v>
      </c>
      <c r="F73" s="7" t="s">
        <v>459</v>
      </c>
      <c r="G73" s="7" t="s">
        <v>29</v>
      </c>
      <c r="H73" s="8" t="s">
        <v>474</v>
      </c>
      <c r="I73" s="8" t="s">
        <v>31</v>
      </c>
      <c r="J73" s="8" t="s">
        <v>475</v>
      </c>
      <c r="K73" s="8" t="s">
        <v>476</v>
      </c>
      <c r="L73" s="7" t="s">
        <v>71</v>
      </c>
      <c r="M73" s="7" t="s">
        <v>423</v>
      </c>
      <c r="N73" s="7" t="s">
        <v>234</v>
      </c>
      <c r="O73" s="4">
        <f>VLOOKUP(B73,'[1]ADHOCVehicleWiseMovement-Nov''22'!$C$3:$Q$467,15,0)</f>
        <v>3200</v>
      </c>
      <c r="P73" s="4">
        <f>VLOOKUP(B73,'[1]ADHOCVehicleWiseMovement-Nov''22'!$C$3:$R$467,16,0)</f>
        <v>0</v>
      </c>
      <c r="Q73" s="4">
        <f t="shared" si="4"/>
        <v>288</v>
      </c>
      <c r="R73" s="4">
        <f t="shared" si="5"/>
        <v>288</v>
      </c>
      <c r="S73" s="8" t="s">
        <v>31</v>
      </c>
      <c r="T73" s="4">
        <f t="shared" si="6"/>
        <v>576</v>
      </c>
      <c r="U73" s="10">
        <f t="shared" si="7"/>
        <v>3776</v>
      </c>
      <c r="V73" s="9" t="s">
        <v>1612</v>
      </c>
      <c r="W73" s="5">
        <v>44907</v>
      </c>
    </row>
    <row r="74" spans="1:23" x14ac:dyDescent="0.25">
      <c r="A74" s="2" t="s">
        <v>477</v>
      </c>
      <c r="B74" s="3" t="s">
        <v>478</v>
      </c>
      <c r="C74" s="3" t="s">
        <v>479</v>
      </c>
      <c r="D74" s="3" t="s">
        <v>480</v>
      </c>
      <c r="E74" s="3" t="s">
        <v>27</v>
      </c>
      <c r="F74" s="3" t="s">
        <v>481</v>
      </c>
      <c r="G74" s="3" t="s">
        <v>29</v>
      </c>
      <c r="H74" s="4" t="s">
        <v>482</v>
      </c>
      <c r="I74" s="4" t="s">
        <v>31</v>
      </c>
      <c r="J74" s="4" t="s">
        <v>483</v>
      </c>
      <c r="K74" s="4" t="s">
        <v>484</v>
      </c>
      <c r="L74" s="3" t="s">
        <v>223</v>
      </c>
      <c r="M74" s="3" t="s">
        <v>379</v>
      </c>
      <c r="N74" s="3" t="s">
        <v>81</v>
      </c>
      <c r="O74" s="4">
        <f>VLOOKUP(B74,'[1]ADHOCVehicleWiseMovement-Nov''22'!$C$3:$Q$467,15,0)</f>
        <v>3200</v>
      </c>
      <c r="P74" s="4">
        <f>VLOOKUP(B74,'[1]ADHOCVehicleWiseMovement-Nov''22'!$C$3:$R$467,16,0)</f>
        <v>0</v>
      </c>
      <c r="Q74" s="4">
        <f t="shared" si="4"/>
        <v>288</v>
      </c>
      <c r="R74" s="4">
        <f t="shared" si="5"/>
        <v>288</v>
      </c>
      <c r="S74" s="4" t="s">
        <v>31</v>
      </c>
      <c r="T74" s="4">
        <f t="shared" si="6"/>
        <v>576</v>
      </c>
      <c r="U74" s="10">
        <f t="shared" si="7"/>
        <v>3776</v>
      </c>
      <c r="V74" s="9" t="s">
        <v>1612</v>
      </c>
      <c r="W74" s="5">
        <v>44907</v>
      </c>
    </row>
    <row r="75" spans="1:23" x14ac:dyDescent="0.25">
      <c r="A75" s="6" t="s">
        <v>485</v>
      </c>
      <c r="B75" s="7" t="s">
        <v>486</v>
      </c>
      <c r="C75" s="7" t="s">
        <v>487</v>
      </c>
      <c r="D75" s="7" t="s">
        <v>488</v>
      </c>
      <c r="E75" s="7" t="s">
        <v>27</v>
      </c>
      <c r="F75" s="7" t="s">
        <v>489</v>
      </c>
      <c r="G75" s="7" t="s">
        <v>29</v>
      </c>
      <c r="H75" s="8" t="s">
        <v>490</v>
      </c>
      <c r="I75" s="8" t="s">
        <v>31</v>
      </c>
      <c r="J75" s="8" t="s">
        <v>491</v>
      </c>
      <c r="K75" s="8" t="s">
        <v>492</v>
      </c>
      <c r="L75" s="7" t="s">
        <v>279</v>
      </c>
      <c r="M75" s="7" t="s">
        <v>280</v>
      </c>
      <c r="N75" s="7" t="s">
        <v>360</v>
      </c>
      <c r="O75" s="4">
        <f>VLOOKUP(B75,'[1]ADHOCVehicleWiseMovement-Nov''22'!$C$3:$Q$467,15,0)</f>
        <v>3450</v>
      </c>
      <c r="P75" s="4">
        <f>VLOOKUP(B75,'[1]ADHOCVehicleWiseMovement-Nov''22'!$C$3:$R$467,16,0)</f>
        <v>0</v>
      </c>
      <c r="Q75" s="4">
        <f t="shared" si="4"/>
        <v>310.5</v>
      </c>
      <c r="R75" s="4">
        <f t="shared" si="5"/>
        <v>310.5</v>
      </c>
      <c r="S75" s="8" t="s">
        <v>31</v>
      </c>
      <c r="T75" s="4">
        <f t="shared" si="6"/>
        <v>621</v>
      </c>
      <c r="U75" s="10">
        <f t="shared" si="7"/>
        <v>4071</v>
      </c>
      <c r="V75" s="9" t="s">
        <v>1612</v>
      </c>
      <c r="W75" s="5">
        <v>44907</v>
      </c>
    </row>
    <row r="76" spans="1:23" x14ac:dyDescent="0.25">
      <c r="A76" s="2" t="s">
        <v>493</v>
      </c>
      <c r="B76" s="3" t="s">
        <v>494</v>
      </c>
      <c r="C76" s="3" t="s">
        <v>495</v>
      </c>
      <c r="D76" s="3" t="s">
        <v>496</v>
      </c>
      <c r="E76" s="3" t="s">
        <v>27</v>
      </c>
      <c r="F76" s="3" t="s">
        <v>497</v>
      </c>
      <c r="G76" s="3" t="s">
        <v>29</v>
      </c>
      <c r="H76" s="4" t="s">
        <v>498</v>
      </c>
      <c r="I76" s="4" t="s">
        <v>31</v>
      </c>
      <c r="J76" s="4" t="s">
        <v>499</v>
      </c>
      <c r="K76" s="4" t="s">
        <v>500</v>
      </c>
      <c r="L76" s="3" t="s">
        <v>34</v>
      </c>
      <c r="M76" s="3" t="s">
        <v>35</v>
      </c>
      <c r="N76" s="3" t="s">
        <v>36</v>
      </c>
      <c r="O76" s="4">
        <f>VLOOKUP(B76,'[1]ADHOCVehicleWiseMovement-Nov''22'!$C$3:$Q$467,15,0)</f>
        <v>1645</v>
      </c>
      <c r="P76" s="4">
        <f>VLOOKUP(B76,'[1]ADHOCVehicleWiseMovement-Nov''22'!$C$3:$R$467,16,0)</f>
        <v>0</v>
      </c>
      <c r="Q76" s="4">
        <f t="shared" si="4"/>
        <v>148.04999999999998</v>
      </c>
      <c r="R76" s="4">
        <f t="shared" si="5"/>
        <v>148.04999999999998</v>
      </c>
      <c r="S76" s="4" t="s">
        <v>31</v>
      </c>
      <c r="T76" s="4">
        <f t="shared" si="6"/>
        <v>296.09999999999997</v>
      </c>
      <c r="U76" s="10">
        <f t="shared" si="7"/>
        <v>1941.1</v>
      </c>
      <c r="V76" s="9" t="s">
        <v>1612</v>
      </c>
      <c r="W76" s="5">
        <v>44907</v>
      </c>
    </row>
    <row r="77" spans="1:23" x14ac:dyDescent="0.25">
      <c r="A77" s="6" t="s">
        <v>501</v>
      </c>
      <c r="B77" s="7" t="s">
        <v>502</v>
      </c>
      <c r="C77" s="7" t="s">
        <v>503</v>
      </c>
      <c r="D77" s="7" t="s">
        <v>504</v>
      </c>
      <c r="E77" s="7" t="s">
        <v>27</v>
      </c>
      <c r="F77" s="7" t="s">
        <v>505</v>
      </c>
      <c r="G77" s="7" t="s">
        <v>29</v>
      </c>
      <c r="H77" s="8" t="s">
        <v>506</v>
      </c>
      <c r="I77" s="8" t="s">
        <v>31</v>
      </c>
      <c r="J77" s="8" t="s">
        <v>507</v>
      </c>
      <c r="K77" s="8" t="s">
        <v>508</v>
      </c>
      <c r="L77" s="7" t="s">
        <v>169</v>
      </c>
      <c r="M77" s="7" t="s">
        <v>170</v>
      </c>
      <c r="N77" s="7" t="s">
        <v>171</v>
      </c>
      <c r="O77" s="4">
        <f>VLOOKUP(B77,'[1]ADHOCVehicleWiseMovement-Nov''22'!$C$3:$Q$467,15,0)</f>
        <v>2030</v>
      </c>
      <c r="P77" s="4">
        <f>VLOOKUP(B77,'[1]ADHOCVehicleWiseMovement-Nov''22'!$C$3:$R$467,16,0)</f>
        <v>0</v>
      </c>
      <c r="Q77" s="4">
        <f t="shared" si="4"/>
        <v>182.7</v>
      </c>
      <c r="R77" s="4">
        <f t="shared" si="5"/>
        <v>182.7</v>
      </c>
      <c r="S77" s="8" t="s">
        <v>31</v>
      </c>
      <c r="T77" s="4">
        <f t="shared" si="6"/>
        <v>365.4</v>
      </c>
      <c r="U77" s="10">
        <f t="shared" si="7"/>
        <v>2395.3999999999996</v>
      </c>
      <c r="V77" s="9" t="s">
        <v>1612</v>
      </c>
      <c r="W77" s="5">
        <v>44907</v>
      </c>
    </row>
    <row r="78" spans="1:23" x14ac:dyDescent="0.25">
      <c r="A78" s="2" t="s">
        <v>509</v>
      </c>
      <c r="B78" s="3" t="s">
        <v>510</v>
      </c>
      <c r="C78" s="3" t="s">
        <v>511</v>
      </c>
      <c r="D78" s="3" t="s">
        <v>512</v>
      </c>
      <c r="E78" s="3" t="s">
        <v>27</v>
      </c>
      <c r="F78" s="3" t="s">
        <v>513</v>
      </c>
      <c r="G78" s="3" t="s">
        <v>29</v>
      </c>
      <c r="H78" s="4" t="s">
        <v>514</v>
      </c>
      <c r="I78" s="4" t="s">
        <v>31</v>
      </c>
      <c r="J78" s="4" t="s">
        <v>515</v>
      </c>
      <c r="K78" s="4" t="s">
        <v>516</v>
      </c>
      <c r="L78" s="3" t="s">
        <v>249</v>
      </c>
      <c r="M78" s="3" t="s">
        <v>250</v>
      </c>
      <c r="N78" s="3" t="s">
        <v>58</v>
      </c>
      <c r="O78" s="4">
        <f>VLOOKUP(B78,'[1]ADHOCVehicleWiseMovement-Nov''22'!$C$3:$Q$467,15,0)</f>
        <v>662</v>
      </c>
      <c r="P78" s="4">
        <f>VLOOKUP(B78,'[1]ADHOCVehicleWiseMovement-Nov''22'!$C$3:$R$467,16,0)</f>
        <v>0</v>
      </c>
      <c r="Q78" s="4">
        <f t="shared" si="4"/>
        <v>59.58</v>
      </c>
      <c r="R78" s="4">
        <f t="shared" si="5"/>
        <v>59.58</v>
      </c>
      <c r="S78" s="4" t="s">
        <v>31</v>
      </c>
      <c r="T78" s="4">
        <f t="shared" si="6"/>
        <v>119.16</v>
      </c>
      <c r="U78" s="10">
        <f t="shared" si="7"/>
        <v>781.16000000000008</v>
      </c>
      <c r="V78" s="9" t="s">
        <v>1612</v>
      </c>
      <c r="W78" s="5">
        <v>44907</v>
      </c>
    </row>
    <row r="79" spans="1:23" x14ac:dyDescent="0.25">
      <c r="A79" s="6" t="s">
        <v>517</v>
      </c>
      <c r="B79" s="7" t="s">
        <v>518</v>
      </c>
      <c r="C79" s="7" t="s">
        <v>519</v>
      </c>
      <c r="D79" s="7" t="s">
        <v>458</v>
      </c>
      <c r="E79" s="7" t="s">
        <v>27</v>
      </c>
      <c r="F79" s="7" t="s">
        <v>520</v>
      </c>
      <c r="G79" s="7" t="s">
        <v>52</v>
      </c>
      <c r="H79" s="8" t="s">
        <v>521</v>
      </c>
      <c r="I79" s="8" t="s">
        <v>31</v>
      </c>
      <c r="J79" s="8" t="s">
        <v>522</v>
      </c>
      <c r="K79" s="8" t="s">
        <v>523</v>
      </c>
      <c r="L79" s="7" t="s">
        <v>249</v>
      </c>
      <c r="M79" s="7" t="s">
        <v>180</v>
      </c>
      <c r="N79" s="7" t="s">
        <v>58</v>
      </c>
      <c r="O79" s="4">
        <f>VLOOKUP(B79,'[1]ADHOCVehicleWiseMovement-Nov''22'!$C$3:$Q$467,15,0)</f>
        <v>686</v>
      </c>
      <c r="P79" s="4">
        <f>VLOOKUP(B79,'[1]ADHOCVehicleWiseMovement-Nov''22'!$C$3:$R$467,16,0)</f>
        <v>0</v>
      </c>
      <c r="Q79" s="4">
        <f t="shared" si="4"/>
        <v>61.739999999999995</v>
      </c>
      <c r="R79" s="4">
        <f t="shared" si="5"/>
        <v>61.739999999999995</v>
      </c>
      <c r="S79" s="8" t="s">
        <v>31</v>
      </c>
      <c r="T79" s="4">
        <f t="shared" si="6"/>
        <v>123.47999999999999</v>
      </c>
      <c r="U79" s="10">
        <f t="shared" si="7"/>
        <v>809.48</v>
      </c>
      <c r="V79" s="9" t="s">
        <v>1612</v>
      </c>
      <c r="W79" s="5">
        <v>44907</v>
      </c>
    </row>
    <row r="80" spans="1:23" x14ac:dyDescent="0.25">
      <c r="A80" s="2" t="s">
        <v>524</v>
      </c>
      <c r="B80" s="3" t="s">
        <v>525</v>
      </c>
      <c r="C80" s="3" t="s">
        <v>526</v>
      </c>
      <c r="D80" s="3" t="s">
        <v>527</v>
      </c>
      <c r="E80" s="3" t="s">
        <v>27</v>
      </c>
      <c r="F80" s="3" t="s">
        <v>528</v>
      </c>
      <c r="G80" s="3" t="s">
        <v>52</v>
      </c>
      <c r="H80" s="4" t="s">
        <v>529</v>
      </c>
      <c r="I80" s="4" t="s">
        <v>31</v>
      </c>
      <c r="J80" s="4" t="s">
        <v>530</v>
      </c>
      <c r="K80" s="4" t="s">
        <v>531</v>
      </c>
      <c r="L80" s="3" t="s">
        <v>245</v>
      </c>
      <c r="M80" s="3" t="s">
        <v>454</v>
      </c>
      <c r="N80" s="3" t="s">
        <v>210</v>
      </c>
      <c r="O80" s="4">
        <f>VLOOKUP(B80,'[1]ADHOCVehicleWiseMovement-Nov''22'!$C$3:$Q$467,15,0)</f>
        <v>1108</v>
      </c>
      <c r="P80" s="4">
        <f>VLOOKUP(B80,'[1]ADHOCVehicleWiseMovement-Nov''22'!$C$3:$R$467,16,0)</f>
        <v>0</v>
      </c>
      <c r="Q80" s="4">
        <f t="shared" si="4"/>
        <v>99.72</v>
      </c>
      <c r="R80" s="4">
        <f t="shared" si="5"/>
        <v>99.72</v>
      </c>
      <c r="S80" s="4" t="s">
        <v>31</v>
      </c>
      <c r="T80" s="4">
        <f t="shared" si="6"/>
        <v>199.44</v>
      </c>
      <c r="U80" s="10">
        <f t="shared" si="7"/>
        <v>1307.44</v>
      </c>
      <c r="V80" s="9" t="s">
        <v>1612</v>
      </c>
      <c r="W80" s="5">
        <v>44907</v>
      </c>
    </row>
    <row r="81" spans="1:23" x14ac:dyDescent="0.25">
      <c r="A81" s="6" t="s">
        <v>532</v>
      </c>
      <c r="B81" s="7" t="s">
        <v>533</v>
      </c>
      <c r="C81" s="7" t="s">
        <v>534</v>
      </c>
      <c r="D81" s="7" t="s">
        <v>458</v>
      </c>
      <c r="E81" s="7" t="s">
        <v>27</v>
      </c>
      <c r="F81" s="7" t="s">
        <v>459</v>
      </c>
      <c r="G81" s="7" t="s">
        <v>29</v>
      </c>
      <c r="H81" s="8" t="s">
        <v>535</v>
      </c>
      <c r="I81" s="8" t="s">
        <v>31</v>
      </c>
      <c r="J81" s="8" t="s">
        <v>536</v>
      </c>
      <c r="K81" s="8" t="s">
        <v>537</v>
      </c>
      <c r="L81" s="7" t="s">
        <v>71</v>
      </c>
      <c r="M81" s="7" t="s">
        <v>423</v>
      </c>
      <c r="N81" s="7" t="s">
        <v>234</v>
      </c>
      <c r="O81" s="4">
        <f>VLOOKUP(B81,'[1]ADHOCVehicleWiseMovement-Nov''22'!$C$3:$Q$467,15,0)</f>
        <v>1823</v>
      </c>
      <c r="P81" s="4">
        <f>VLOOKUP(B81,'[1]ADHOCVehicleWiseMovement-Nov''22'!$C$3:$R$467,16,0)</f>
        <v>0</v>
      </c>
      <c r="Q81" s="4">
        <f t="shared" si="4"/>
        <v>164.07</v>
      </c>
      <c r="R81" s="4">
        <f t="shared" si="5"/>
        <v>164.07</v>
      </c>
      <c r="S81" s="8" t="s">
        <v>31</v>
      </c>
      <c r="T81" s="4">
        <f t="shared" si="6"/>
        <v>328.14</v>
      </c>
      <c r="U81" s="10">
        <f t="shared" si="7"/>
        <v>2151.14</v>
      </c>
      <c r="V81" s="9" t="s">
        <v>1612</v>
      </c>
      <c r="W81" s="5">
        <v>44907</v>
      </c>
    </row>
    <row r="82" spans="1:23" x14ac:dyDescent="0.25">
      <c r="A82" s="2" t="s">
        <v>538</v>
      </c>
      <c r="B82" s="3" t="s">
        <v>539</v>
      </c>
      <c r="C82" s="3" t="s">
        <v>540</v>
      </c>
      <c r="D82" s="3" t="s">
        <v>541</v>
      </c>
      <c r="E82" s="3" t="s">
        <v>27</v>
      </c>
      <c r="F82" s="3" t="s">
        <v>542</v>
      </c>
      <c r="G82" s="3" t="s">
        <v>29</v>
      </c>
      <c r="H82" s="4" t="s">
        <v>543</v>
      </c>
      <c r="I82" s="4" t="s">
        <v>31</v>
      </c>
      <c r="J82" s="4" t="s">
        <v>544</v>
      </c>
      <c r="K82" s="4" t="s">
        <v>545</v>
      </c>
      <c r="L82" s="3" t="s">
        <v>125</v>
      </c>
      <c r="M82" s="3" t="s">
        <v>383</v>
      </c>
      <c r="N82" s="3" t="s">
        <v>127</v>
      </c>
      <c r="O82" s="4">
        <f>VLOOKUP(B82,'[1]ADHOCVehicleWiseMovement-Nov''22'!$C$3:$Q$467,15,0)</f>
        <v>2630</v>
      </c>
      <c r="P82" s="4">
        <f>VLOOKUP(B82,'[1]ADHOCVehicleWiseMovement-Nov''22'!$C$3:$R$467,16,0)</f>
        <v>0</v>
      </c>
      <c r="Q82" s="4">
        <f t="shared" si="4"/>
        <v>236.7</v>
      </c>
      <c r="R82" s="4">
        <f t="shared" si="5"/>
        <v>236.7</v>
      </c>
      <c r="S82" s="4" t="s">
        <v>31</v>
      </c>
      <c r="T82" s="4">
        <f t="shared" si="6"/>
        <v>473.4</v>
      </c>
      <c r="U82" s="10">
        <f t="shared" si="7"/>
        <v>3103.3999999999996</v>
      </c>
      <c r="V82" s="9" t="s">
        <v>1612</v>
      </c>
      <c r="W82" s="5">
        <v>44907</v>
      </c>
    </row>
    <row r="83" spans="1:23" x14ac:dyDescent="0.25">
      <c r="A83" s="6" t="s">
        <v>546</v>
      </c>
      <c r="B83" s="7" t="s">
        <v>547</v>
      </c>
      <c r="C83" s="7" t="s">
        <v>548</v>
      </c>
      <c r="D83" s="7" t="s">
        <v>504</v>
      </c>
      <c r="E83" s="7" t="s">
        <v>27</v>
      </c>
      <c r="F83" s="7" t="s">
        <v>505</v>
      </c>
      <c r="G83" s="7" t="s">
        <v>29</v>
      </c>
      <c r="H83" s="8" t="s">
        <v>549</v>
      </c>
      <c r="I83" s="8" t="s">
        <v>31</v>
      </c>
      <c r="J83" s="8" t="s">
        <v>550</v>
      </c>
      <c r="K83" s="8" t="s">
        <v>551</v>
      </c>
      <c r="L83" s="7" t="s">
        <v>169</v>
      </c>
      <c r="M83" s="7" t="s">
        <v>170</v>
      </c>
      <c r="N83" s="7" t="s">
        <v>171</v>
      </c>
      <c r="O83" s="4">
        <f>VLOOKUP(B83,'[1]ADHOCVehicleWiseMovement-Nov''22'!$C$3:$Q$467,15,0)</f>
        <v>2110</v>
      </c>
      <c r="P83" s="4">
        <f>VLOOKUP(B83,'[1]ADHOCVehicleWiseMovement-Nov''22'!$C$3:$R$467,16,0)</f>
        <v>0</v>
      </c>
      <c r="Q83" s="4">
        <f t="shared" si="4"/>
        <v>189.9</v>
      </c>
      <c r="R83" s="4">
        <f t="shared" si="5"/>
        <v>189.9</v>
      </c>
      <c r="S83" s="8" t="s">
        <v>31</v>
      </c>
      <c r="T83" s="4">
        <f t="shared" si="6"/>
        <v>379.8</v>
      </c>
      <c r="U83" s="10">
        <f t="shared" si="7"/>
        <v>2489.8000000000002</v>
      </c>
      <c r="V83" s="9" t="s">
        <v>1612</v>
      </c>
      <c r="W83" s="5">
        <v>44907</v>
      </c>
    </row>
    <row r="84" spans="1:23" x14ac:dyDescent="0.25">
      <c r="A84" s="2" t="s">
        <v>552</v>
      </c>
      <c r="B84" s="3" t="s">
        <v>553</v>
      </c>
      <c r="C84" s="3" t="s">
        <v>554</v>
      </c>
      <c r="D84" s="3" t="s">
        <v>458</v>
      </c>
      <c r="E84" s="3" t="s">
        <v>27</v>
      </c>
      <c r="F84" s="3" t="s">
        <v>555</v>
      </c>
      <c r="G84" s="3" t="s">
        <v>84</v>
      </c>
      <c r="H84" s="4" t="s">
        <v>556</v>
      </c>
      <c r="I84" s="4" t="s">
        <v>86</v>
      </c>
      <c r="J84" s="4" t="s">
        <v>557</v>
      </c>
      <c r="K84" s="4" t="s">
        <v>558</v>
      </c>
      <c r="L84" s="3" t="s">
        <v>223</v>
      </c>
      <c r="M84" s="3" t="s">
        <v>379</v>
      </c>
      <c r="N84" s="3" t="s">
        <v>81</v>
      </c>
      <c r="O84" s="4">
        <f>VLOOKUP(B84,'[1]ADHOCVehicleWiseMovement-Nov''22'!$C$3:$Q$467,15,0)</f>
        <v>3248</v>
      </c>
      <c r="P84" s="4">
        <f>VLOOKUP(B84,'[1]ADHOCVehicleWiseMovement-Nov''22'!$C$3:$R$467,16,0)</f>
        <v>0</v>
      </c>
      <c r="Q84" s="4">
        <f t="shared" si="4"/>
        <v>292.32</v>
      </c>
      <c r="R84" s="4">
        <f t="shared" si="5"/>
        <v>292.32</v>
      </c>
      <c r="S84" s="4" t="s">
        <v>31</v>
      </c>
      <c r="T84" s="4">
        <f t="shared" si="6"/>
        <v>584.64</v>
      </c>
      <c r="U84" s="10">
        <f t="shared" si="7"/>
        <v>3832.6400000000003</v>
      </c>
      <c r="V84" s="9" t="s">
        <v>1612</v>
      </c>
      <c r="W84" s="5">
        <v>44907</v>
      </c>
    </row>
    <row r="85" spans="1:23" x14ac:dyDescent="0.25">
      <c r="A85" s="6" t="s">
        <v>559</v>
      </c>
      <c r="B85" s="7" t="s">
        <v>560</v>
      </c>
      <c r="C85" s="7" t="s">
        <v>561</v>
      </c>
      <c r="D85" s="7" t="s">
        <v>458</v>
      </c>
      <c r="E85" s="7" t="s">
        <v>27</v>
      </c>
      <c r="F85" s="7" t="s">
        <v>562</v>
      </c>
      <c r="G85" s="7" t="s">
        <v>84</v>
      </c>
      <c r="H85" s="8" t="s">
        <v>556</v>
      </c>
      <c r="I85" s="8" t="s">
        <v>86</v>
      </c>
      <c r="J85" s="8" t="s">
        <v>557</v>
      </c>
      <c r="K85" s="8" t="s">
        <v>558</v>
      </c>
      <c r="L85" s="7" t="s">
        <v>46</v>
      </c>
      <c r="M85" s="7" t="s">
        <v>133</v>
      </c>
      <c r="N85" s="7" t="s">
        <v>48</v>
      </c>
      <c r="O85" s="4">
        <f>VLOOKUP(B85,'[1]ADHOCVehicleWiseMovement-Nov''22'!$C$3:$Q$467,15,0)</f>
        <v>3704</v>
      </c>
      <c r="P85" s="4">
        <f>VLOOKUP(B85,'[1]ADHOCVehicleWiseMovement-Nov''22'!$C$3:$R$467,16,0)</f>
        <v>0</v>
      </c>
      <c r="Q85" s="4">
        <f t="shared" si="4"/>
        <v>333.36</v>
      </c>
      <c r="R85" s="4">
        <f t="shared" si="5"/>
        <v>333.36</v>
      </c>
      <c r="S85" s="8" t="s">
        <v>31</v>
      </c>
      <c r="T85" s="4">
        <f t="shared" si="6"/>
        <v>666.72</v>
      </c>
      <c r="U85" s="10">
        <f t="shared" si="7"/>
        <v>4370.72</v>
      </c>
      <c r="V85" s="9" t="s">
        <v>1612</v>
      </c>
      <c r="W85" s="5">
        <v>44907</v>
      </c>
    </row>
    <row r="86" spans="1:23" x14ac:dyDescent="0.25">
      <c r="A86" s="2" t="s">
        <v>563</v>
      </c>
      <c r="B86" s="3" t="s">
        <v>564</v>
      </c>
      <c r="C86" s="3" t="s">
        <v>565</v>
      </c>
      <c r="D86" s="3" t="s">
        <v>512</v>
      </c>
      <c r="E86" s="3" t="s">
        <v>27</v>
      </c>
      <c r="F86" s="3" t="s">
        <v>513</v>
      </c>
      <c r="G86" s="3" t="s">
        <v>29</v>
      </c>
      <c r="H86" s="4" t="s">
        <v>514</v>
      </c>
      <c r="I86" s="4" t="s">
        <v>31</v>
      </c>
      <c r="J86" s="4" t="s">
        <v>515</v>
      </c>
      <c r="K86" s="4" t="s">
        <v>516</v>
      </c>
      <c r="L86" s="3" t="s">
        <v>249</v>
      </c>
      <c r="M86" s="3" t="s">
        <v>250</v>
      </c>
      <c r="N86" s="3" t="s">
        <v>58</v>
      </c>
      <c r="O86" s="4">
        <f>VLOOKUP(B86,'[1]ADHOCVehicleWiseMovement-Nov''22'!$C$3:$Q$467,15,0)</f>
        <v>1200</v>
      </c>
      <c r="P86" s="4">
        <f>VLOOKUP(B86,'[1]ADHOCVehicleWiseMovement-Nov''22'!$C$3:$R$467,16,0)</f>
        <v>0</v>
      </c>
      <c r="Q86" s="4">
        <f t="shared" si="4"/>
        <v>108</v>
      </c>
      <c r="R86" s="4">
        <f t="shared" si="5"/>
        <v>108</v>
      </c>
      <c r="S86" s="4" t="s">
        <v>31</v>
      </c>
      <c r="T86" s="4">
        <f t="shared" si="6"/>
        <v>216</v>
      </c>
      <c r="U86" s="10">
        <f t="shared" si="7"/>
        <v>1416</v>
      </c>
      <c r="V86" s="9" t="s">
        <v>1612</v>
      </c>
      <c r="W86" s="5">
        <v>44907</v>
      </c>
    </row>
    <row r="87" spans="1:23" x14ac:dyDescent="0.25">
      <c r="A87" s="6" t="s">
        <v>566</v>
      </c>
      <c r="B87" s="7" t="s">
        <v>567</v>
      </c>
      <c r="C87" s="7" t="s">
        <v>568</v>
      </c>
      <c r="D87" s="7" t="s">
        <v>394</v>
      </c>
      <c r="E87" s="7" t="s">
        <v>27</v>
      </c>
      <c r="F87" s="7" t="s">
        <v>569</v>
      </c>
      <c r="G87" s="7" t="s">
        <v>29</v>
      </c>
      <c r="H87" s="8" t="s">
        <v>570</v>
      </c>
      <c r="I87" s="8" t="s">
        <v>31</v>
      </c>
      <c r="J87" s="8" t="s">
        <v>571</v>
      </c>
      <c r="K87" s="8" t="s">
        <v>572</v>
      </c>
      <c r="L87" s="7" t="s">
        <v>245</v>
      </c>
      <c r="M87" s="7" t="s">
        <v>454</v>
      </c>
      <c r="N87" s="7" t="s">
        <v>210</v>
      </c>
      <c r="O87" s="4">
        <f>VLOOKUP(B87,'[1]ADHOCVehicleWiseMovement-Nov''22'!$C$3:$Q$467,15,0)</f>
        <v>3450</v>
      </c>
      <c r="P87" s="4">
        <f>VLOOKUP(B87,'[1]ADHOCVehicleWiseMovement-Nov''22'!$C$3:$R$467,16,0)</f>
        <v>0</v>
      </c>
      <c r="Q87" s="4">
        <f t="shared" si="4"/>
        <v>310.5</v>
      </c>
      <c r="R87" s="4">
        <f t="shared" si="5"/>
        <v>310.5</v>
      </c>
      <c r="S87" s="8" t="s">
        <v>31</v>
      </c>
      <c r="T87" s="4">
        <f t="shared" si="6"/>
        <v>621</v>
      </c>
      <c r="U87" s="10">
        <f t="shared" si="7"/>
        <v>4071</v>
      </c>
      <c r="V87" s="9" t="s">
        <v>1612</v>
      </c>
      <c r="W87" s="5">
        <v>44907</v>
      </c>
    </row>
    <row r="88" spans="1:23" x14ac:dyDescent="0.25">
      <c r="A88" s="2" t="s">
        <v>573</v>
      </c>
      <c r="B88" s="3" t="s">
        <v>574</v>
      </c>
      <c r="C88" s="3" t="s">
        <v>575</v>
      </c>
      <c r="D88" s="3" t="s">
        <v>527</v>
      </c>
      <c r="E88" s="3" t="s">
        <v>27</v>
      </c>
      <c r="F88" s="3" t="s">
        <v>576</v>
      </c>
      <c r="G88" s="3" t="s">
        <v>29</v>
      </c>
      <c r="H88" s="4" t="s">
        <v>577</v>
      </c>
      <c r="I88" s="4" t="s">
        <v>122</v>
      </c>
      <c r="J88" s="4" t="s">
        <v>578</v>
      </c>
      <c r="K88" s="4" t="s">
        <v>579</v>
      </c>
      <c r="L88" s="3" t="s">
        <v>279</v>
      </c>
      <c r="M88" s="3" t="s">
        <v>580</v>
      </c>
      <c r="N88" s="3" t="s">
        <v>581</v>
      </c>
      <c r="O88" s="4">
        <f>VLOOKUP(B88,'[1]ADHOCVehicleWiseMovement-Nov''22'!$C$3:$Q$467,15,0)</f>
        <v>1930</v>
      </c>
      <c r="P88" s="4">
        <f>VLOOKUP(B88,'[1]ADHOCVehicleWiseMovement-Nov''22'!$C$3:$R$467,16,0)</f>
        <v>150</v>
      </c>
      <c r="Q88" s="4">
        <f t="shared" si="4"/>
        <v>187.2</v>
      </c>
      <c r="R88" s="4">
        <f t="shared" si="5"/>
        <v>187.2</v>
      </c>
      <c r="S88" s="4" t="s">
        <v>31</v>
      </c>
      <c r="T88" s="4">
        <f t="shared" si="6"/>
        <v>374.4</v>
      </c>
      <c r="U88" s="10">
        <f t="shared" si="7"/>
        <v>2454.3999999999996</v>
      </c>
      <c r="V88" s="9" t="s">
        <v>1612</v>
      </c>
      <c r="W88" s="5">
        <v>44907</v>
      </c>
    </row>
    <row r="89" spans="1:23" x14ac:dyDescent="0.25">
      <c r="A89" s="6" t="s">
        <v>582</v>
      </c>
      <c r="B89" s="7" t="s">
        <v>583</v>
      </c>
      <c r="C89" s="7" t="s">
        <v>584</v>
      </c>
      <c r="D89" s="7" t="s">
        <v>496</v>
      </c>
      <c r="E89" s="7" t="s">
        <v>27</v>
      </c>
      <c r="F89" s="7" t="s">
        <v>497</v>
      </c>
      <c r="G89" s="7" t="s">
        <v>29</v>
      </c>
      <c r="H89" s="8" t="s">
        <v>585</v>
      </c>
      <c r="I89" s="8" t="s">
        <v>31</v>
      </c>
      <c r="J89" s="8" t="s">
        <v>586</v>
      </c>
      <c r="K89" s="8" t="s">
        <v>587</v>
      </c>
      <c r="L89" s="7" t="s">
        <v>34</v>
      </c>
      <c r="M89" s="7" t="s">
        <v>35</v>
      </c>
      <c r="N89" s="7" t="s">
        <v>36</v>
      </c>
      <c r="O89" s="4">
        <f>VLOOKUP(B89,'[1]ADHOCVehicleWiseMovement-Nov''22'!$C$3:$Q$467,15,0)</f>
        <v>1799</v>
      </c>
      <c r="P89" s="4">
        <f>VLOOKUP(B89,'[1]ADHOCVehicleWiseMovement-Nov''22'!$C$3:$R$467,16,0)</f>
        <v>0</v>
      </c>
      <c r="Q89" s="4">
        <f t="shared" si="4"/>
        <v>161.91</v>
      </c>
      <c r="R89" s="4">
        <f t="shared" si="5"/>
        <v>161.91</v>
      </c>
      <c r="S89" s="8" t="s">
        <v>31</v>
      </c>
      <c r="T89" s="4">
        <f t="shared" si="6"/>
        <v>323.82</v>
      </c>
      <c r="U89" s="10">
        <f t="shared" si="7"/>
        <v>2122.8200000000002</v>
      </c>
      <c r="V89" s="9" t="s">
        <v>1612</v>
      </c>
      <c r="W89" s="5">
        <v>44907</v>
      </c>
    </row>
    <row r="90" spans="1:23" x14ac:dyDescent="0.25">
      <c r="A90" s="2" t="s">
        <v>588</v>
      </c>
      <c r="B90" s="3" t="s">
        <v>589</v>
      </c>
      <c r="C90" s="3" t="s">
        <v>590</v>
      </c>
      <c r="D90" s="3" t="s">
        <v>394</v>
      </c>
      <c r="E90" s="3" t="s">
        <v>27</v>
      </c>
      <c r="F90" s="3" t="s">
        <v>569</v>
      </c>
      <c r="G90" s="3" t="s">
        <v>29</v>
      </c>
      <c r="H90" s="4" t="s">
        <v>451</v>
      </c>
      <c r="I90" s="4" t="s">
        <v>31</v>
      </c>
      <c r="J90" s="4" t="s">
        <v>452</v>
      </c>
      <c r="K90" s="4" t="s">
        <v>453</v>
      </c>
      <c r="L90" s="3" t="s">
        <v>245</v>
      </c>
      <c r="M90" s="3" t="s">
        <v>454</v>
      </c>
      <c r="N90" s="3" t="s">
        <v>210</v>
      </c>
      <c r="O90" s="4">
        <f>VLOOKUP(B90,'[1]ADHOCVehicleWiseMovement-Nov''22'!$C$3:$Q$467,15,0)</f>
        <v>1750</v>
      </c>
      <c r="P90" s="4">
        <f>VLOOKUP(B90,'[1]ADHOCVehicleWiseMovement-Nov''22'!$C$3:$R$467,16,0)</f>
        <v>0</v>
      </c>
      <c r="Q90" s="4">
        <f t="shared" si="4"/>
        <v>157.5</v>
      </c>
      <c r="R90" s="4">
        <f t="shared" si="5"/>
        <v>157.5</v>
      </c>
      <c r="S90" s="4" t="s">
        <v>31</v>
      </c>
      <c r="T90" s="4">
        <f t="shared" si="6"/>
        <v>315</v>
      </c>
      <c r="U90" s="10">
        <f t="shared" si="7"/>
        <v>2065</v>
      </c>
      <c r="V90" s="9" t="s">
        <v>1612</v>
      </c>
      <c r="W90" s="5">
        <v>44907</v>
      </c>
    </row>
    <row r="91" spans="1:23" x14ac:dyDescent="0.25">
      <c r="A91" s="6" t="s">
        <v>143</v>
      </c>
      <c r="B91" s="7" t="s">
        <v>591</v>
      </c>
      <c r="C91" s="7" t="s">
        <v>592</v>
      </c>
      <c r="D91" s="7" t="s">
        <v>593</v>
      </c>
      <c r="E91" s="7" t="s">
        <v>27</v>
      </c>
      <c r="F91" s="7" t="s">
        <v>594</v>
      </c>
      <c r="G91" s="7" t="s">
        <v>29</v>
      </c>
      <c r="H91" s="8" t="s">
        <v>595</v>
      </c>
      <c r="I91" s="8" t="s">
        <v>31</v>
      </c>
      <c r="J91" s="8" t="s">
        <v>596</v>
      </c>
      <c r="K91" s="8" t="s">
        <v>597</v>
      </c>
      <c r="L91" s="7" t="s">
        <v>223</v>
      </c>
      <c r="M91" s="7" t="s">
        <v>379</v>
      </c>
      <c r="N91" s="7" t="s">
        <v>81</v>
      </c>
      <c r="O91" s="4">
        <f>VLOOKUP(B91,'[1]ADHOCVehicleWiseMovement-Nov''22'!$C$3:$Q$467,15,0)</f>
        <v>1800</v>
      </c>
      <c r="P91" s="4">
        <f>VLOOKUP(B91,'[1]ADHOCVehicleWiseMovement-Nov''22'!$C$3:$R$467,16,0)</f>
        <v>0</v>
      </c>
      <c r="Q91" s="4">
        <f t="shared" si="4"/>
        <v>162</v>
      </c>
      <c r="R91" s="4">
        <f t="shared" si="5"/>
        <v>162</v>
      </c>
      <c r="S91" s="8" t="s">
        <v>31</v>
      </c>
      <c r="T91" s="4">
        <f t="shared" si="6"/>
        <v>324</v>
      </c>
      <c r="U91" s="10">
        <f t="shared" si="7"/>
        <v>2124</v>
      </c>
      <c r="V91" s="9" t="s">
        <v>1612</v>
      </c>
      <c r="W91" s="5">
        <v>44907</v>
      </c>
    </row>
    <row r="92" spans="1:23" x14ac:dyDescent="0.25">
      <c r="A92" s="2" t="s">
        <v>598</v>
      </c>
      <c r="B92" s="3" t="s">
        <v>599</v>
      </c>
      <c r="C92" s="3" t="s">
        <v>600</v>
      </c>
      <c r="D92" s="3" t="s">
        <v>512</v>
      </c>
      <c r="E92" s="3" t="s">
        <v>27</v>
      </c>
      <c r="F92" s="3" t="s">
        <v>513</v>
      </c>
      <c r="G92" s="3" t="s">
        <v>29</v>
      </c>
      <c r="H92" s="4" t="s">
        <v>514</v>
      </c>
      <c r="I92" s="4" t="s">
        <v>31</v>
      </c>
      <c r="J92" s="4" t="s">
        <v>515</v>
      </c>
      <c r="K92" s="4" t="s">
        <v>516</v>
      </c>
      <c r="L92" s="3" t="s">
        <v>249</v>
      </c>
      <c r="M92" s="3" t="s">
        <v>250</v>
      </c>
      <c r="N92" s="3" t="s">
        <v>58</v>
      </c>
      <c r="O92" s="4">
        <f>VLOOKUP(B92,'[1]ADHOCVehicleWiseMovement-Nov''22'!$C$3:$Q$467,15,0)</f>
        <v>1200</v>
      </c>
      <c r="P92" s="4">
        <f>VLOOKUP(B92,'[1]ADHOCVehicleWiseMovement-Nov''22'!$C$3:$R$467,16,0)</f>
        <v>0</v>
      </c>
      <c r="Q92" s="4">
        <f t="shared" si="4"/>
        <v>108</v>
      </c>
      <c r="R92" s="4">
        <f t="shared" si="5"/>
        <v>108</v>
      </c>
      <c r="S92" s="4" t="s">
        <v>31</v>
      </c>
      <c r="T92" s="4">
        <f t="shared" si="6"/>
        <v>216</v>
      </c>
      <c r="U92" s="10">
        <f t="shared" si="7"/>
        <v>1416</v>
      </c>
      <c r="V92" s="9" t="s">
        <v>1612</v>
      </c>
      <c r="W92" s="5">
        <v>44907</v>
      </c>
    </row>
    <row r="93" spans="1:23" x14ac:dyDescent="0.25">
      <c r="A93" s="6" t="s">
        <v>601</v>
      </c>
      <c r="B93" s="7" t="s">
        <v>602</v>
      </c>
      <c r="C93" s="7" t="s">
        <v>603</v>
      </c>
      <c r="D93" s="7" t="s">
        <v>541</v>
      </c>
      <c r="E93" s="7" t="s">
        <v>27</v>
      </c>
      <c r="F93" s="7" t="s">
        <v>604</v>
      </c>
      <c r="G93" s="7" t="s">
        <v>52</v>
      </c>
      <c r="H93" s="8" t="s">
        <v>605</v>
      </c>
      <c r="I93" s="8" t="s">
        <v>31</v>
      </c>
      <c r="J93" s="8" t="s">
        <v>606</v>
      </c>
      <c r="K93" s="8" t="s">
        <v>607</v>
      </c>
      <c r="L93" s="7" t="s">
        <v>608</v>
      </c>
      <c r="M93" s="7" t="s">
        <v>609</v>
      </c>
      <c r="N93" s="7" t="s">
        <v>581</v>
      </c>
      <c r="O93" s="4">
        <f>VLOOKUP(B93,'[1]ADHOCVehicleWiseMovement-Nov''22'!$C$3:$Q$467,15,0)</f>
        <v>770</v>
      </c>
      <c r="P93" s="4">
        <f>VLOOKUP(B93,'[1]ADHOCVehicleWiseMovement-Nov''22'!$C$3:$R$467,16,0)</f>
        <v>0</v>
      </c>
      <c r="Q93" s="4">
        <f t="shared" si="4"/>
        <v>69.3</v>
      </c>
      <c r="R93" s="4">
        <f t="shared" si="5"/>
        <v>69.3</v>
      </c>
      <c r="S93" s="8" t="s">
        <v>31</v>
      </c>
      <c r="T93" s="4">
        <f t="shared" si="6"/>
        <v>138.6</v>
      </c>
      <c r="U93" s="10">
        <f t="shared" si="7"/>
        <v>908.59999999999991</v>
      </c>
      <c r="V93" s="9" t="s">
        <v>1612</v>
      </c>
      <c r="W93" s="5">
        <v>44907</v>
      </c>
    </row>
    <row r="94" spans="1:23" x14ac:dyDescent="0.25">
      <c r="A94" s="2" t="s">
        <v>610</v>
      </c>
      <c r="B94" s="3" t="s">
        <v>611</v>
      </c>
      <c r="C94" s="3" t="s">
        <v>612</v>
      </c>
      <c r="D94" s="3" t="s">
        <v>613</v>
      </c>
      <c r="E94" s="3" t="s">
        <v>27</v>
      </c>
      <c r="F94" s="3" t="s">
        <v>614</v>
      </c>
      <c r="G94" s="3" t="s">
        <v>29</v>
      </c>
      <c r="H94" s="4" t="s">
        <v>615</v>
      </c>
      <c r="I94" s="4" t="s">
        <v>31</v>
      </c>
      <c r="J94" s="4" t="s">
        <v>616</v>
      </c>
      <c r="K94" s="4" t="s">
        <v>617</v>
      </c>
      <c r="L94" s="3" t="s">
        <v>169</v>
      </c>
      <c r="M94" s="3" t="s">
        <v>275</v>
      </c>
      <c r="N94" s="3" t="s">
        <v>171</v>
      </c>
      <c r="O94" s="4">
        <f>VLOOKUP(B94,'[1]ADHOCVehicleWiseMovement-Nov''22'!$C$3:$Q$467,15,0)</f>
        <v>1750</v>
      </c>
      <c r="P94" s="4">
        <f>VLOOKUP(B94,'[1]ADHOCVehicleWiseMovement-Nov''22'!$C$3:$R$467,16,0)</f>
        <v>0</v>
      </c>
      <c r="Q94" s="4">
        <f t="shared" si="4"/>
        <v>157.5</v>
      </c>
      <c r="R94" s="4">
        <f t="shared" si="5"/>
        <v>157.5</v>
      </c>
      <c r="S94" s="4" t="s">
        <v>31</v>
      </c>
      <c r="T94" s="4">
        <f t="shared" si="6"/>
        <v>315</v>
      </c>
      <c r="U94" s="10">
        <f t="shared" si="7"/>
        <v>2065</v>
      </c>
      <c r="V94" s="9" t="s">
        <v>1612</v>
      </c>
      <c r="W94" s="5">
        <v>44907</v>
      </c>
    </row>
    <row r="95" spans="1:23" x14ac:dyDescent="0.25">
      <c r="A95" s="6" t="s">
        <v>618</v>
      </c>
      <c r="B95" s="7" t="s">
        <v>619</v>
      </c>
      <c r="C95" s="7" t="s">
        <v>620</v>
      </c>
      <c r="D95" s="7" t="s">
        <v>613</v>
      </c>
      <c r="E95" s="7" t="s">
        <v>27</v>
      </c>
      <c r="F95" s="7" t="s">
        <v>621</v>
      </c>
      <c r="G95" s="7" t="s">
        <v>29</v>
      </c>
      <c r="H95" s="8" t="s">
        <v>622</v>
      </c>
      <c r="I95" s="8" t="s">
        <v>143</v>
      </c>
      <c r="J95" s="8" t="s">
        <v>623</v>
      </c>
      <c r="K95" s="8" t="s">
        <v>624</v>
      </c>
      <c r="L95" s="7" t="s">
        <v>245</v>
      </c>
      <c r="M95" s="7" t="s">
        <v>240</v>
      </c>
      <c r="N95" s="7" t="s">
        <v>210</v>
      </c>
      <c r="O95" s="4">
        <f>VLOOKUP(B95,'[1]ADHOCVehicleWiseMovement-Nov''22'!$C$3:$Q$467,15,0)</f>
        <v>1802</v>
      </c>
      <c r="P95" s="4">
        <f>VLOOKUP(B95,'[1]ADHOCVehicleWiseMovement-Nov''22'!$C$3:$R$467,16,0)</f>
        <v>90</v>
      </c>
      <c r="Q95" s="4">
        <f t="shared" si="4"/>
        <v>170.28</v>
      </c>
      <c r="R95" s="4">
        <f t="shared" si="5"/>
        <v>170.28</v>
      </c>
      <c r="S95" s="8" t="s">
        <v>31</v>
      </c>
      <c r="T95" s="4">
        <f t="shared" si="6"/>
        <v>340.56</v>
      </c>
      <c r="U95" s="10">
        <f t="shared" si="7"/>
        <v>2232.5600000000004</v>
      </c>
      <c r="V95" s="9" t="s">
        <v>1612</v>
      </c>
      <c r="W95" s="5">
        <v>44907</v>
      </c>
    </row>
    <row r="96" spans="1:23" x14ac:dyDescent="0.25">
      <c r="A96" s="2" t="s">
        <v>625</v>
      </c>
      <c r="B96" s="3" t="s">
        <v>626</v>
      </c>
      <c r="C96" s="3" t="s">
        <v>627</v>
      </c>
      <c r="D96" s="3" t="s">
        <v>613</v>
      </c>
      <c r="E96" s="3" t="s">
        <v>27</v>
      </c>
      <c r="F96" s="3" t="s">
        <v>628</v>
      </c>
      <c r="G96" s="3" t="s">
        <v>52</v>
      </c>
      <c r="H96" s="4" t="s">
        <v>629</v>
      </c>
      <c r="I96" s="4" t="s">
        <v>143</v>
      </c>
      <c r="J96" s="4" t="s">
        <v>630</v>
      </c>
      <c r="K96" s="4" t="s">
        <v>631</v>
      </c>
      <c r="L96" s="3" t="s">
        <v>279</v>
      </c>
      <c r="M96" s="3" t="s">
        <v>580</v>
      </c>
      <c r="N96" s="3" t="s">
        <v>581</v>
      </c>
      <c r="O96" s="4">
        <f>VLOOKUP(B96,'[1]ADHOCVehicleWiseMovement-Nov''22'!$C$3:$Q$467,15,0)</f>
        <v>1095</v>
      </c>
      <c r="P96" s="4">
        <f>VLOOKUP(B96,'[1]ADHOCVehicleWiseMovement-Nov''22'!$C$3:$R$467,16,0)</f>
        <v>90</v>
      </c>
      <c r="Q96" s="4">
        <f t="shared" si="4"/>
        <v>106.64999999999999</v>
      </c>
      <c r="R96" s="4">
        <f t="shared" si="5"/>
        <v>106.64999999999999</v>
      </c>
      <c r="S96" s="4" t="s">
        <v>31</v>
      </c>
      <c r="T96" s="4">
        <f t="shared" si="6"/>
        <v>213.29999999999998</v>
      </c>
      <c r="U96" s="10">
        <f t="shared" si="7"/>
        <v>1398.3000000000002</v>
      </c>
      <c r="V96" s="9" t="s">
        <v>1612</v>
      </c>
      <c r="W96" s="5">
        <v>44907</v>
      </c>
    </row>
    <row r="97" spans="1:23" x14ac:dyDescent="0.25">
      <c r="A97" s="6" t="s">
        <v>632</v>
      </c>
      <c r="B97" s="7" t="s">
        <v>633</v>
      </c>
      <c r="C97" s="7" t="s">
        <v>634</v>
      </c>
      <c r="D97" s="7" t="s">
        <v>635</v>
      </c>
      <c r="E97" s="7" t="s">
        <v>27</v>
      </c>
      <c r="F97" s="7" t="s">
        <v>636</v>
      </c>
      <c r="G97" s="7" t="s">
        <v>29</v>
      </c>
      <c r="H97" s="8" t="s">
        <v>637</v>
      </c>
      <c r="I97" s="8" t="s">
        <v>31</v>
      </c>
      <c r="J97" s="8" t="s">
        <v>638</v>
      </c>
      <c r="K97" s="8" t="s">
        <v>639</v>
      </c>
      <c r="L97" s="7" t="s">
        <v>125</v>
      </c>
      <c r="M97" s="7" t="s">
        <v>189</v>
      </c>
      <c r="N97" s="7" t="s">
        <v>127</v>
      </c>
      <c r="O97" s="4">
        <f>VLOOKUP(B97,'[1]ADHOCVehicleWiseMovement-Nov''22'!$C$3:$Q$467,15,0)</f>
        <v>1750</v>
      </c>
      <c r="P97" s="4">
        <f>VLOOKUP(B97,'[1]ADHOCVehicleWiseMovement-Nov''22'!$C$3:$R$467,16,0)</f>
        <v>0</v>
      </c>
      <c r="Q97" s="4">
        <f t="shared" si="4"/>
        <v>157.5</v>
      </c>
      <c r="R97" s="4">
        <f t="shared" si="5"/>
        <v>157.5</v>
      </c>
      <c r="S97" s="8" t="s">
        <v>31</v>
      </c>
      <c r="T97" s="4">
        <f t="shared" si="6"/>
        <v>315</v>
      </c>
      <c r="U97" s="10">
        <f t="shared" si="7"/>
        <v>2065</v>
      </c>
      <c r="V97" s="9" t="s">
        <v>1612</v>
      </c>
      <c r="W97" s="5">
        <v>44907</v>
      </c>
    </row>
    <row r="98" spans="1:23" x14ac:dyDescent="0.25">
      <c r="A98" s="2" t="s">
        <v>640</v>
      </c>
      <c r="B98" s="3" t="s">
        <v>641</v>
      </c>
      <c r="C98" s="3" t="s">
        <v>642</v>
      </c>
      <c r="D98" s="3" t="s">
        <v>643</v>
      </c>
      <c r="E98" s="3" t="s">
        <v>27</v>
      </c>
      <c r="F98" s="3" t="s">
        <v>644</v>
      </c>
      <c r="G98" s="3" t="s">
        <v>84</v>
      </c>
      <c r="H98" s="4" t="s">
        <v>645</v>
      </c>
      <c r="I98" s="4" t="s">
        <v>31</v>
      </c>
      <c r="J98" s="4" t="s">
        <v>646</v>
      </c>
      <c r="K98" s="4" t="s">
        <v>647</v>
      </c>
      <c r="L98" s="3" t="s">
        <v>34</v>
      </c>
      <c r="M98" s="3" t="s">
        <v>609</v>
      </c>
      <c r="N98" s="3" t="s">
        <v>581</v>
      </c>
      <c r="O98" s="4">
        <f>VLOOKUP(B98,'[1]ADHOCVehicleWiseMovement-Nov''22'!$C$3:$Q$467,15,0)</f>
        <v>3248</v>
      </c>
      <c r="P98" s="4">
        <f>VLOOKUP(B98,'[1]ADHOCVehicleWiseMovement-Nov''22'!$C$3:$R$467,16,0)</f>
        <v>0</v>
      </c>
      <c r="Q98" s="4">
        <f t="shared" si="4"/>
        <v>292.32</v>
      </c>
      <c r="R98" s="4">
        <f t="shared" si="5"/>
        <v>292.32</v>
      </c>
      <c r="S98" s="4" t="s">
        <v>31</v>
      </c>
      <c r="T98" s="4">
        <f t="shared" si="6"/>
        <v>584.64</v>
      </c>
      <c r="U98" s="10">
        <f t="shared" si="7"/>
        <v>3832.6400000000003</v>
      </c>
      <c r="V98" s="9" t="s">
        <v>1612</v>
      </c>
      <c r="W98" s="5">
        <v>44907</v>
      </c>
    </row>
    <row r="99" spans="1:23" x14ac:dyDescent="0.25">
      <c r="A99" s="6" t="s">
        <v>648</v>
      </c>
      <c r="B99" s="7" t="s">
        <v>649</v>
      </c>
      <c r="C99" s="7" t="s">
        <v>650</v>
      </c>
      <c r="D99" s="7" t="s">
        <v>651</v>
      </c>
      <c r="E99" s="7" t="s">
        <v>27</v>
      </c>
      <c r="F99" s="7" t="s">
        <v>652</v>
      </c>
      <c r="G99" s="7" t="s">
        <v>29</v>
      </c>
      <c r="H99" s="8" t="s">
        <v>653</v>
      </c>
      <c r="I99" s="8" t="s">
        <v>31</v>
      </c>
      <c r="J99" s="8" t="s">
        <v>654</v>
      </c>
      <c r="K99" s="8" t="s">
        <v>655</v>
      </c>
      <c r="L99" s="7" t="s">
        <v>223</v>
      </c>
      <c r="M99" s="7" t="s">
        <v>224</v>
      </c>
      <c r="N99" s="7" t="s">
        <v>81</v>
      </c>
      <c r="O99" s="4">
        <f>VLOOKUP(B99,'[1]ADHOCVehicleWiseMovement-Nov''22'!$C$3:$Q$467,15,0)</f>
        <v>1612</v>
      </c>
      <c r="P99" s="4">
        <f>VLOOKUP(B99,'[1]ADHOCVehicleWiseMovement-Nov''22'!$C$3:$R$467,16,0)</f>
        <v>0</v>
      </c>
      <c r="Q99" s="4">
        <f t="shared" si="4"/>
        <v>145.07999999999998</v>
      </c>
      <c r="R99" s="4">
        <f t="shared" si="5"/>
        <v>145.07999999999998</v>
      </c>
      <c r="S99" s="8" t="s">
        <v>31</v>
      </c>
      <c r="T99" s="4">
        <f t="shared" si="6"/>
        <v>290.15999999999997</v>
      </c>
      <c r="U99" s="10">
        <f t="shared" si="7"/>
        <v>1902.1599999999999</v>
      </c>
      <c r="V99" s="9" t="s">
        <v>1612</v>
      </c>
      <c r="W99" s="5">
        <v>44907</v>
      </c>
    </row>
    <row r="100" spans="1:23" x14ac:dyDescent="0.25">
      <c r="A100" s="2" t="s">
        <v>656</v>
      </c>
      <c r="B100" s="3" t="s">
        <v>657</v>
      </c>
      <c r="C100" s="3" t="s">
        <v>658</v>
      </c>
      <c r="D100" s="3" t="s">
        <v>613</v>
      </c>
      <c r="E100" s="3" t="s">
        <v>27</v>
      </c>
      <c r="F100" s="3" t="s">
        <v>659</v>
      </c>
      <c r="G100" s="3" t="s">
        <v>29</v>
      </c>
      <c r="H100" s="4" t="s">
        <v>660</v>
      </c>
      <c r="I100" s="4" t="s">
        <v>143</v>
      </c>
      <c r="J100" s="4" t="s">
        <v>661</v>
      </c>
      <c r="K100" s="4" t="s">
        <v>662</v>
      </c>
      <c r="L100" s="3" t="s">
        <v>46</v>
      </c>
      <c r="M100" s="3" t="s">
        <v>314</v>
      </c>
      <c r="N100" s="3" t="s">
        <v>48</v>
      </c>
      <c r="O100" s="4">
        <f>VLOOKUP(B100,'[1]ADHOCVehicleWiseMovement-Nov''22'!$C$3:$Q$467,15,0)</f>
        <v>3200</v>
      </c>
      <c r="P100" s="4">
        <f>VLOOKUP(B100,'[1]ADHOCVehicleWiseMovement-Nov''22'!$C$3:$R$467,16,0)</f>
        <v>90</v>
      </c>
      <c r="Q100" s="4">
        <f t="shared" si="4"/>
        <v>296.09999999999997</v>
      </c>
      <c r="R100" s="4">
        <f t="shared" si="5"/>
        <v>296.09999999999997</v>
      </c>
      <c r="S100" s="4" t="s">
        <v>31</v>
      </c>
      <c r="T100" s="4">
        <f t="shared" si="6"/>
        <v>592.19999999999993</v>
      </c>
      <c r="U100" s="10">
        <f t="shared" si="7"/>
        <v>3882.2</v>
      </c>
      <c r="V100" s="9" t="s">
        <v>1612</v>
      </c>
      <c r="W100" s="5">
        <v>44907</v>
      </c>
    </row>
    <row r="101" spans="1:23" x14ac:dyDescent="0.25">
      <c r="A101" s="6" t="s">
        <v>663</v>
      </c>
      <c r="B101" s="7" t="s">
        <v>664</v>
      </c>
      <c r="C101" s="7" t="s">
        <v>665</v>
      </c>
      <c r="D101" s="7" t="s">
        <v>613</v>
      </c>
      <c r="E101" s="7" t="s">
        <v>27</v>
      </c>
      <c r="F101" s="7" t="s">
        <v>666</v>
      </c>
      <c r="G101" s="7" t="s">
        <v>29</v>
      </c>
      <c r="H101" s="8" t="s">
        <v>667</v>
      </c>
      <c r="I101" s="8" t="s">
        <v>122</v>
      </c>
      <c r="J101" s="8" t="s">
        <v>668</v>
      </c>
      <c r="K101" s="8" t="s">
        <v>669</v>
      </c>
      <c r="L101" s="7" t="s">
        <v>71</v>
      </c>
      <c r="M101" s="7" t="s">
        <v>670</v>
      </c>
      <c r="N101" s="7" t="s">
        <v>671</v>
      </c>
      <c r="O101" s="4">
        <f>VLOOKUP(B101,'[1]ADHOCVehicleWiseMovement-Nov''22'!$C$3:$Q$467,15,0)</f>
        <v>3200</v>
      </c>
      <c r="P101" s="4">
        <f>VLOOKUP(B101,'[1]ADHOCVehicleWiseMovement-Nov''22'!$C$3:$R$467,16,0)</f>
        <v>150</v>
      </c>
      <c r="Q101" s="4">
        <f t="shared" si="4"/>
        <v>301.5</v>
      </c>
      <c r="R101" s="4">
        <f t="shared" si="5"/>
        <v>301.5</v>
      </c>
      <c r="S101" s="8" t="s">
        <v>31</v>
      </c>
      <c r="T101" s="4">
        <f t="shared" si="6"/>
        <v>603</v>
      </c>
      <c r="U101" s="10">
        <f t="shared" si="7"/>
        <v>3953</v>
      </c>
      <c r="V101" s="9" t="s">
        <v>1612</v>
      </c>
      <c r="W101" s="5">
        <v>44907</v>
      </c>
    </row>
    <row r="102" spans="1:23" x14ac:dyDescent="0.25">
      <c r="A102" s="2" t="s">
        <v>672</v>
      </c>
      <c r="B102" s="3" t="s">
        <v>673</v>
      </c>
      <c r="C102" s="3" t="s">
        <v>674</v>
      </c>
      <c r="D102" s="3" t="s">
        <v>613</v>
      </c>
      <c r="E102" s="3" t="s">
        <v>27</v>
      </c>
      <c r="F102" s="3" t="s">
        <v>675</v>
      </c>
      <c r="G102" s="3" t="s">
        <v>29</v>
      </c>
      <c r="H102" s="4" t="s">
        <v>676</v>
      </c>
      <c r="I102" s="4" t="s">
        <v>31</v>
      </c>
      <c r="J102" s="4" t="s">
        <v>677</v>
      </c>
      <c r="K102" s="4" t="s">
        <v>678</v>
      </c>
      <c r="L102" s="3" t="s">
        <v>125</v>
      </c>
      <c r="M102" s="3" t="s">
        <v>383</v>
      </c>
      <c r="N102" s="3" t="s">
        <v>127</v>
      </c>
      <c r="O102" s="4">
        <f>VLOOKUP(B102,'[1]ADHOCVehicleWiseMovement-Nov''22'!$C$3:$Q$467,15,0)</f>
        <v>3450</v>
      </c>
      <c r="P102" s="4">
        <f>VLOOKUP(B102,'[1]ADHOCVehicleWiseMovement-Nov''22'!$C$3:$R$467,16,0)</f>
        <v>0</v>
      </c>
      <c r="Q102" s="4">
        <f t="shared" si="4"/>
        <v>310.5</v>
      </c>
      <c r="R102" s="4">
        <f t="shared" si="5"/>
        <v>310.5</v>
      </c>
      <c r="S102" s="4" t="s">
        <v>31</v>
      </c>
      <c r="T102" s="4">
        <f t="shared" si="6"/>
        <v>621</v>
      </c>
      <c r="U102" s="10">
        <f t="shared" si="7"/>
        <v>4071</v>
      </c>
      <c r="V102" s="9" t="s">
        <v>1612</v>
      </c>
      <c r="W102" s="5">
        <v>44907</v>
      </c>
    </row>
    <row r="103" spans="1:23" x14ac:dyDescent="0.25">
      <c r="A103" s="6" t="s">
        <v>679</v>
      </c>
      <c r="B103" s="7" t="s">
        <v>680</v>
      </c>
      <c r="C103" s="7" t="s">
        <v>681</v>
      </c>
      <c r="D103" s="7" t="s">
        <v>613</v>
      </c>
      <c r="E103" s="7" t="s">
        <v>27</v>
      </c>
      <c r="F103" s="7" t="s">
        <v>621</v>
      </c>
      <c r="G103" s="7" t="s">
        <v>29</v>
      </c>
      <c r="H103" s="8" t="s">
        <v>682</v>
      </c>
      <c r="I103" s="8" t="s">
        <v>31</v>
      </c>
      <c r="J103" s="8" t="s">
        <v>683</v>
      </c>
      <c r="K103" s="8" t="s">
        <v>684</v>
      </c>
      <c r="L103" s="7" t="s">
        <v>169</v>
      </c>
      <c r="M103" s="7" t="s">
        <v>170</v>
      </c>
      <c r="N103" s="7" t="s">
        <v>171</v>
      </c>
      <c r="O103" s="4">
        <f>VLOOKUP(B103,'[1]ADHOCVehicleWiseMovement-Nov''22'!$C$3:$Q$467,15,0)</f>
        <v>3450</v>
      </c>
      <c r="P103" s="4">
        <f>VLOOKUP(B103,'[1]ADHOCVehicleWiseMovement-Nov''22'!$C$3:$R$467,16,0)</f>
        <v>0</v>
      </c>
      <c r="Q103" s="4">
        <f t="shared" si="4"/>
        <v>310.5</v>
      </c>
      <c r="R103" s="4">
        <f t="shared" si="5"/>
        <v>310.5</v>
      </c>
      <c r="S103" s="8" t="s">
        <v>31</v>
      </c>
      <c r="T103" s="4">
        <f t="shared" si="6"/>
        <v>621</v>
      </c>
      <c r="U103" s="10">
        <f t="shared" si="7"/>
        <v>4071</v>
      </c>
      <c r="V103" s="9" t="s">
        <v>1612</v>
      </c>
      <c r="W103" s="5">
        <v>44907</v>
      </c>
    </row>
    <row r="104" spans="1:23" x14ac:dyDescent="0.25">
      <c r="A104" s="2" t="s">
        <v>685</v>
      </c>
      <c r="B104" s="3" t="s">
        <v>686</v>
      </c>
      <c r="C104" s="3" t="s">
        <v>687</v>
      </c>
      <c r="D104" s="3" t="s">
        <v>613</v>
      </c>
      <c r="E104" s="3" t="s">
        <v>27</v>
      </c>
      <c r="F104" s="3" t="s">
        <v>688</v>
      </c>
      <c r="G104" s="3" t="s">
        <v>29</v>
      </c>
      <c r="H104" s="4" t="s">
        <v>689</v>
      </c>
      <c r="I104" s="4" t="s">
        <v>143</v>
      </c>
      <c r="J104" s="4" t="s">
        <v>690</v>
      </c>
      <c r="K104" s="4" t="s">
        <v>691</v>
      </c>
      <c r="L104" s="3" t="s">
        <v>245</v>
      </c>
      <c r="M104" s="3" t="s">
        <v>240</v>
      </c>
      <c r="N104" s="3" t="s">
        <v>210</v>
      </c>
      <c r="O104" s="4">
        <f>VLOOKUP(B104,'[1]ADHOCVehicleWiseMovement-Nov''22'!$C$3:$Q$467,15,0)</f>
        <v>1776</v>
      </c>
      <c r="P104" s="4">
        <f>VLOOKUP(B104,'[1]ADHOCVehicleWiseMovement-Nov''22'!$C$3:$R$467,16,0)</f>
        <v>90</v>
      </c>
      <c r="Q104" s="4">
        <f t="shared" si="4"/>
        <v>167.94</v>
      </c>
      <c r="R104" s="4">
        <f t="shared" si="5"/>
        <v>167.94</v>
      </c>
      <c r="S104" s="4" t="s">
        <v>31</v>
      </c>
      <c r="T104" s="4">
        <f t="shared" si="6"/>
        <v>335.88</v>
      </c>
      <c r="U104" s="10">
        <f t="shared" si="7"/>
        <v>2201.88</v>
      </c>
      <c r="V104" s="9" t="s">
        <v>1612</v>
      </c>
      <c r="W104" s="5">
        <v>44907</v>
      </c>
    </row>
    <row r="105" spans="1:23" x14ac:dyDescent="0.25">
      <c r="A105" s="6" t="s">
        <v>692</v>
      </c>
      <c r="B105" s="7" t="s">
        <v>693</v>
      </c>
      <c r="C105" s="7" t="s">
        <v>694</v>
      </c>
      <c r="D105" s="7" t="s">
        <v>613</v>
      </c>
      <c r="E105" s="7" t="s">
        <v>27</v>
      </c>
      <c r="F105" s="7" t="s">
        <v>695</v>
      </c>
      <c r="G105" s="7" t="s">
        <v>52</v>
      </c>
      <c r="H105" s="8" t="s">
        <v>637</v>
      </c>
      <c r="I105" s="8" t="s">
        <v>31</v>
      </c>
      <c r="J105" s="8" t="s">
        <v>638</v>
      </c>
      <c r="K105" s="8" t="s">
        <v>639</v>
      </c>
      <c r="L105" s="7" t="s">
        <v>169</v>
      </c>
      <c r="M105" s="7" t="s">
        <v>275</v>
      </c>
      <c r="N105" s="7" t="s">
        <v>171</v>
      </c>
      <c r="O105" s="4">
        <f>VLOOKUP(B105,'[1]ADHOCVehicleWiseMovement-Nov''22'!$C$3:$Q$467,15,0)</f>
        <v>900</v>
      </c>
      <c r="P105" s="4">
        <f>VLOOKUP(B105,'[1]ADHOCVehicleWiseMovement-Nov''22'!$C$3:$R$467,16,0)</f>
        <v>0</v>
      </c>
      <c r="Q105" s="4">
        <f t="shared" si="4"/>
        <v>81</v>
      </c>
      <c r="R105" s="4">
        <f t="shared" si="5"/>
        <v>81</v>
      </c>
      <c r="S105" s="8" t="s">
        <v>31</v>
      </c>
      <c r="T105" s="4">
        <f t="shared" si="6"/>
        <v>162</v>
      </c>
      <c r="U105" s="10">
        <f t="shared" si="7"/>
        <v>1062</v>
      </c>
      <c r="V105" s="9" t="s">
        <v>1612</v>
      </c>
      <c r="W105" s="5">
        <v>44907</v>
      </c>
    </row>
    <row r="106" spans="1:23" x14ac:dyDescent="0.25">
      <c r="A106" s="2" t="s">
        <v>696</v>
      </c>
      <c r="B106" s="3" t="s">
        <v>697</v>
      </c>
      <c r="C106" s="3" t="s">
        <v>698</v>
      </c>
      <c r="D106" s="3" t="s">
        <v>613</v>
      </c>
      <c r="E106" s="3" t="s">
        <v>27</v>
      </c>
      <c r="F106" s="3" t="s">
        <v>675</v>
      </c>
      <c r="G106" s="3" t="s">
        <v>52</v>
      </c>
      <c r="H106" s="4" t="s">
        <v>699</v>
      </c>
      <c r="I106" s="4" t="s">
        <v>31</v>
      </c>
      <c r="J106" s="4" t="s">
        <v>700</v>
      </c>
      <c r="K106" s="4" t="s">
        <v>701</v>
      </c>
      <c r="L106" s="3" t="s">
        <v>125</v>
      </c>
      <c r="M106" s="3" t="s">
        <v>383</v>
      </c>
      <c r="N106" s="3" t="s">
        <v>127</v>
      </c>
      <c r="O106" s="4">
        <f>VLOOKUP(B106,'[1]ADHOCVehicleWiseMovement-Nov''22'!$C$3:$Q$467,15,0)</f>
        <v>1030</v>
      </c>
      <c r="P106" s="4">
        <f>VLOOKUP(B106,'[1]ADHOCVehicleWiseMovement-Nov''22'!$C$3:$R$467,16,0)</f>
        <v>0</v>
      </c>
      <c r="Q106" s="4">
        <f t="shared" si="4"/>
        <v>92.7</v>
      </c>
      <c r="R106" s="4">
        <f t="shared" si="5"/>
        <v>92.7</v>
      </c>
      <c r="S106" s="4" t="s">
        <v>31</v>
      </c>
      <c r="T106" s="4">
        <f t="shared" si="6"/>
        <v>185.4</v>
      </c>
      <c r="U106" s="10">
        <f t="shared" si="7"/>
        <v>1215.4000000000001</v>
      </c>
      <c r="V106" s="9" t="s">
        <v>1612</v>
      </c>
      <c r="W106" s="5">
        <v>44907</v>
      </c>
    </row>
    <row r="107" spans="1:23" x14ac:dyDescent="0.25">
      <c r="A107" s="6" t="s">
        <v>702</v>
      </c>
      <c r="B107" s="7" t="s">
        <v>703</v>
      </c>
      <c r="C107" s="7" t="s">
        <v>704</v>
      </c>
      <c r="D107" s="7" t="s">
        <v>613</v>
      </c>
      <c r="E107" s="7" t="s">
        <v>27</v>
      </c>
      <c r="F107" s="7" t="s">
        <v>659</v>
      </c>
      <c r="G107" s="7" t="s">
        <v>52</v>
      </c>
      <c r="H107" s="8" t="s">
        <v>705</v>
      </c>
      <c r="I107" s="8" t="s">
        <v>31</v>
      </c>
      <c r="J107" s="8" t="s">
        <v>706</v>
      </c>
      <c r="K107" s="8" t="s">
        <v>707</v>
      </c>
      <c r="L107" s="7" t="s">
        <v>46</v>
      </c>
      <c r="M107" s="7" t="s">
        <v>314</v>
      </c>
      <c r="N107" s="7" t="s">
        <v>48</v>
      </c>
      <c r="O107" s="4">
        <f>VLOOKUP(B107,'[1]ADHOCVehicleWiseMovement-Nov''22'!$C$3:$Q$467,15,0)</f>
        <v>866</v>
      </c>
      <c r="P107" s="4">
        <f>VLOOKUP(B107,'[1]ADHOCVehicleWiseMovement-Nov''22'!$C$3:$R$467,16,0)</f>
        <v>0</v>
      </c>
      <c r="Q107" s="4">
        <f t="shared" si="4"/>
        <v>77.94</v>
      </c>
      <c r="R107" s="4">
        <f t="shared" si="5"/>
        <v>77.94</v>
      </c>
      <c r="S107" s="8" t="s">
        <v>31</v>
      </c>
      <c r="T107" s="4">
        <f t="shared" si="6"/>
        <v>155.88</v>
      </c>
      <c r="U107" s="10">
        <f t="shared" si="7"/>
        <v>1021.8800000000001</v>
      </c>
      <c r="V107" s="9" t="s">
        <v>1612</v>
      </c>
      <c r="W107" s="5">
        <v>44907</v>
      </c>
    </row>
    <row r="108" spans="1:23" x14ac:dyDescent="0.25">
      <c r="A108" s="2" t="s">
        <v>708</v>
      </c>
      <c r="B108" s="3" t="s">
        <v>709</v>
      </c>
      <c r="C108" s="3" t="s">
        <v>710</v>
      </c>
      <c r="D108" s="3" t="s">
        <v>613</v>
      </c>
      <c r="E108" s="3" t="s">
        <v>27</v>
      </c>
      <c r="F108" s="3" t="s">
        <v>666</v>
      </c>
      <c r="G108" s="3" t="s">
        <v>29</v>
      </c>
      <c r="H108" s="4" t="s">
        <v>405</v>
      </c>
      <c r="I108" s="4" t="s">
        <v>31</v>
      </c>
      <c r="J108" s="4" t="s">
        <v>406</v>
      </c>
      <c r="K108" s="4" t="s">
        <v>407</v>
      </c>
      <c r="L108" s="3" t="s">
        <v>71</v>
      </c>
      <c r="M108" s="3" t="s">
        <v>670</v>
      </c>
      <c r="N108" s="3" t="s">
        <v>671</v>
      </c>
      <c r="O108" s="4">
        <f>VLOOKUP(B108,'[1]ADHOCVehicleWiseMovement-Nov''22'!$C$3:$Q$467,15,0)</f>
        <v>1200</v>
      </c>
      <c r="P108" s="4">
        <f>VLOOKUP(B108,'[1]ADHOCVehicleWiseMovement-Nov''22'!$C$3:$R$467,16,0)</f>
        <v>0</v>
      </c>
      <c r="Q108" s="4">
        <f t="shared" si="4"/>
        <v>108</v>
      </c>
      <c r="R108" s="4">
        <f t="shared" si="5"/>
        <v>108</v>
      </c>
      <c r="S108" s="4" t="s">
        <v>31</v>
      </c>
      <c r="T108" s="4">
        <f t="shared" si="6"/>
        <v>216</v>
      </c>
      <c r="U108" s="10">
        <f t="shared" si="7"/>
        <v>1416</v>
      </c>
      <c r="V108" s="9" t="s">
        <v>1612</v>
      </c>
      <c r="W108" s="5">
        <v>44907</v>
      </c>
    </row>
    <row r="109" spans="1:23" x14ac:dyDescent="0.25">
      <c r="A109" s="6" t="s">
        <v>711</v>
      </c>
      <c r="B109" s="7" t="s">
        <v>712</v>
      </c>
      <c r="C109" s="7" t="s">
        <v>713</v>
      </c>
      <c r="D109" s="7" t="s">
        <v>504</v>
      </c>
      <c r="E109" s="7" t="s">
        <v>27</v>
      </c>
      <c r="F109" s="7" t="s">
        <v>714</v>
      </c>
      <c r="G109" s="7" t="s">
        <v>29</v>
      </c>
      <c r="H109" s="8" t="s">
        <v>715</v>
      </c>
      <c r="I109" s="8" t="s">
        <v>31</v>
      </c>
      <c r="J109" s="8" t="s">
        <v>716</v>
      </c>
      <c r="K109" s="8" t="s">
        <v>717</v>
      </c>
      <c r="L109" s="7" t="s">
        <v>169</v>
      </c>
      <c r="M109" s="7" t="s">
        <v>275</v>
      </c>
      <c r="N109" s="7" t="s">
        <v>171</v>
      </c>
      <c r="O109" s="4">
        <f>VLOOKUP(B109,'[1]ADHOCVehicleWiseMovement-Nov''22'!$C$3:$Q$467,15,0)</f>
        <v>1750</v>
      </c>
      <c r="P109" s="4">
        <f>VLOOKUP(B109,'[1]ADHOCVehicleWiseMovement-Nov''22'!$C$3:$R$467,16,0)</f>
        <v>0</v>
      </c>
      <c r="Q109" s="4">
        <f t="shared" si="4"/>
        <v>157.5</v>
      </c>
      <c r="R109" s="4">
        <f t="shared" si="5"/>
        <v>157.5</v>
      </c>
      <c r="S109" s="8" t="s">
        <v>31</v>
      </c>
      <c r="T109" s="4">
        <f t="shared" si="6"/>
        <v>315</v>
      </c>
      <c r="U109" s="10">
        <f t="shared" si="7"/>
        <v>2065</v>
      </c>
      <c r="V109" s="9" t="s">
        <v>1612</v>
      </c>
      <c r="W109" s="5">
        <v>44907</v>
      </c>
    </row>
    <row r="110" spans="1:23" x14ac:dyDescent="0.25">
      <c r="A110" s="2" t="s">
        <v>718</v>
      </c>
      <c r="B110" s="3" t="s">
        <v>719</v>
      </c>
      <c r="C110" s="3" t="s">
        <v>720</v>
      </c>
      <c r="D110" s="3" t="s">
        <v>721</v>
      </c>
      <c r="E110" s="3" t="s">
        <v>27</v>
      </c>
      <c r="F110" s="3" t="s">
        <v>722</v>
      </c>
      <c r="G110" s="3" t="s">
        <v>84</v>
      </c>
      <c r="H110" s="4" t="s">
        <v>723</v>
      </c>
      <c r="I110" s="4" t="s">
        <v>724</v>
      </c>
      <c r="J110" s="4" t="s">
        <v>725</v>
      </c>
      <c r="K110" s="4" t="s">
        <v>726</v>
      </c>
      <c r="L110" s="3" t="s">
        <v>34</v>
      </c>
      <c r="M110" s="3" t="s">
        <v>35</v>
      </c>
      <c r="N110" s="3" t="s">
        <v>36</v>
      </c>
      <c r="O110" s="4">
        <f>VLOOKUP(B110,'[1]ADHOCVehicleWiseMovement-Nov''22'!$C$3:$Q$467,15,0)</f>
        <v>9176</v>
      </c>
      <c r="P110" s="4">
        <f>VLOOKUP(B110,'[1]ADHOCVehicleWiseMovement-Nov''22'!$C$3:$R$467,16,0)</f>
        <v>0</v>
      </c>
      <c r="Q110" s="4">
        <f t="shared" si="4"/>
        <v>825.83999999999992</v>
      </c>
      <c r="R110" s="4">
        <f t="shared" si="5"/>
        <v>825.83999999999992</v>
      </c>
      <c r="S110" s="4" t="s">
        <v>31</v>
      </c>
      <c r="T110" s="4">
        <f t="shared" si="6"/>
        <v>1651.6799999999998</v>
      </c>
      <c r="U110" s="10">
        <f t="shared" si="7"/>
        <v>10827.68</v>
      </c>
      <c r="V110" s="9" t="s">
        <v>1612</v>
      </c>
      <c r="W110" s="5">
        <v>44907</v>
      </c>
    </row>
    <row r="111" spans="1:23" x14ac:dyDescent="0.25">
      <c r="A111" s="6" t="s">
        <v>727</v>
      </c>
      <c r="B111" s="7" t="s">
        <v>728</v>
      </c>
      <c r="C111" s="7" t="s">
        <v>729</v>
      </c>
      <c r="D111" s="7" t="s">
        <v>730</v>
      </c>
      <c r="E111" s="7" t="s">
        <v>27</v>
      </c>
      <c r="F111" s="7" t="s">
        <v>731</v>
      </c>
      <c r="G111" s="7" t="s">
        <v>84</v>
      </c>
      <c r="H111" s="8" t="s">
        <v>732</v>
      </c>
      <c r="I111" s="8" t="s">
        <v>31</v>
      </c>
      <c r="J111" s="8" t="s">
        <v>733</v>
      </c>
      <c r="K111" s="8" t="s">
        <v>734</v>
      </c>
      <c r="L111" s="7" t="s">
        <v>735</v>
      </c>
      <c r="M111" s="7" t="s">
        <v>736</v>
      </c>
      <c r="N111" s="7" t="s">
        <v>737</v>
      </c>
      <c r="O111" s="4">
        <f>VLOOKUP(B111,'[1]ADHOCVehicleWiseMovement-Nov''22'!$C$3:$Q$467,15,0)</f>
        <v>3884</v>
      </c>
      <c r="P111" s="4">
        <f>VLOOKUP(B111,'[1]ADHOCVehicleWiseMovement-Nov''22'!$C$3:$R$467,16,0)</f>
        <v>0</v>
      </c>
      <c r="Q111" s="4">
        <f t="shared" si="4"/>
        <v>349.56</v>
      </c>
      <c r="R111" s="4">
        <f t="shared" si="5"/>
        <v>349.56</v>
      </c>
      <c r="S111" s="8" t="s">
        <v>31</v>
      </c>
      <c r="T111" s="4">
        <f t="shared" si="6"/>
        <v>699.12</v>
      </c>
      <c r="U111" s="10">
        <f t="shared" si="7"/>
        <v>4583.1200000000008</v>
      </c>
      <c r="V111" s="9" t="s">
        <v>1612</v>
      </c>
      <c r="W111" s="5">
        <v>44907</v>
      </c>
    </row>
    <row r="112" spans="1:23" x14ac:dyDescent="0.25">
      <c r="A112" s="2" t="s">
        <v>738</v>
      </c>
      <c r="B112" s="3" t="s">
        <v>739</v>
      </c>
      <c r="C112" s="3" t="s">
        <v>740</v>
      </c>
      <c r="D112" s="3" t="s">
        <v>504</v>
      </c>
      <c r="E112" s="3" t="s">
        <v>27</v>
      </c>
      <c r="F112" s="3" t="s">
        <v>714</v>
      </c>
      <c r="G112" s="3" t="s">
        <v>29</v>
      </c>
      <c r="H112" s="4" t="s">
        <v>741</v>
      </c>
      <c r="I112" s="4" t="s">
        <v>31</v>
      </c>
      <c r="J112" s="4" t="s">
        <v>742</v>
      </c>
      <c r="K112" s="4" t="s">
        <v>743</v>
      </c>
      <c r="L112" s="3" t="s">
        <v>169</v>
      </c>
      <c r="M112" s="3" t="s">
        <v>170</v>
      </c>
      <c r="N112" s="3" t="s">
        <v>171</v>
      </c>
      <c r="O112" s="4">
        <f>VLOOKUP(B112,'[1]ADHOCVehicleWiseMovement-Nov''22'!$C$3:$Q$467,15,0)</f>
        <v>1750</v>
      </c>
      <c r="P112" s="4">
        <f>VLOOKUP(B112,'[1]ADHOCVehicleWiseMovement-Nov''22'!$C$3:$R$467,16,0)</f>
        <v>0</v>
      </c>
      <c r="Q112" s="4">
        <f t="shared" si="4"/>
        <v>157.5</v>
      </c>
      <c r="R112" s="4">
        <f t="shared" si="5"/>
        <v>157.5</v>
      </c>
      <c r="S112" s="4" t="s">
        <v>31</v>
      </c>
      <c r="T112" s="4">
        <f t="shared" si="6"/>
        <v>315</v>
      </c>
      <c r="U112" s="10">
        <f t="shared" si="7"/>
        <v>2065</v>
      </c>
      <c r="V112" s="9" t="s">
        <v>1612</v>
      </c>
      <c r="W112" s="5">
        <v>44907</v>
      </c>
    </row>
    <row r="113" spans="1:23" x14ac:dyDescent="0.25">
      <c r="A113" s="6" t="s">
        <v>744</v>
      </c>
      <c r="B113" s="7" t="s">
        <v>745</v>
      </c>
      <c r="C113" s="7" t="s">
        <v>746</v>
      </c>
      <c r="D113" s="7" t="s">
        <v>394</v>
      </c>
      <c r="E113" s="7" t="s">
        <v>27</v>
      </c>
      <c r="F113" s="7" t="s">
        <v>747</v>
      </c>
      <c r="G113" s="7" t="s">
        <v>29</v>
      </c>
      <c r="H113" s="8" t="s">
        <v>748</v>
      </c>
      <c r="I113" s="8" t="s">
        <v>31</v>
      </c>
      <c r="J113" s="8" t="s">
        <v>749</v>
      </c>
      <c r="K113" s="8" t="s">
        <v>750</v>
      </c>
      <c r="L113" s="7" t="s">
        <v>71</v>
      </c>
      <c r="M113" s="7" t="s">
        <v>423</v>
      </c>
      <c r="N113" s="7" t="s">
        <v>234</v>
      </c>
      <c r="O113" s="4">
        <f>VLOOKUP(B113,'[1]ADHOCVehicleWiseMovement-Nov''22'!$C$3:$Q$467,15,0)</f>
        <v>3200</v>
      </c>
      <c r="P113" s="4">
        <f>VLOOKUP(B113,'[1]ADHOCVehicleWiseMovement-Nov''22'!$C$3:$R$467,16,0)</f>
        <v>0</v>
      </c>
      <c r="Q113" s="4">
        <f t="shared" si="4"/>
        <v>288</v>
      </c>
      <c r="R113" s="4">
        <f t="shared" si="5"/>
        <v>288</v>
      </c>
      <c r="S113" s="8" t="s">
        <v>31</v>
      </c>
      <c r="T113" s="4">
        <f t="shared" si="6"/>
        <v>576</v>
      </c>
      <c r="U113" s="10">
        <f t="shared" si="7"/>
        <v>3776</v>
      </c>
      <c r="V113" s="9" t="s">
        <v>1612</v>
      </c>
      <c r="W113" s="5">
        <v>44907</v>
      </c>
    </row>
    <row r="114" spans="1:23" x14ac:dyDescent="0.25">
      <c r="A114" s="2" t="s">
        <v>751</v>
      </c>
      <c r="B114" s="3" t="s">
        <v>752</v>
      </c>
      <c r="C114" s="3" t="s">
        <v>753</v>
      </c>
      <c r="D114" s="3" t="s">
        <v>754</v>
      </c>
      <c r="E114" s="3" t="s">
        <v>27</v>
      </c>
      <c r="F114" s="3" t="s">
        <v>755</v>
      </c>
      <c r="G114" s="3" t="s">
        <v>103</v>
      </c>
      <c r="H114" s="4" t="s">
        <v>756</v>
      </c>
      <c r="I114" s="4" t="s">
        <v>757</v>
      </c>
      <c r="J114" s="4" t="s">
        <v>758</v>
      </c>
      <c r="K114" s="4" t="s">
        <v>759</v>
      </c>
      <c r="L114" s="3" t="s">
        <v>125</v>
      </c>
      <c r="M114" s="3" t="s">
        <v>383</v>
      </c>
      <c r="N114" s="3" t="s">
        <v>127</v>
      </c>
      <c r="O114" s="4">
        <f>VLOOKUP(B114,'[1]ADHOCVehicleWiseMovement-Nov''22'!$C$3:$Q$467,15,0)</f>
        <v>4633</v>
      </c>
      <c r="P114" s="4">
        <f>VLOOKUP(B114,'[1]ADHOCVehicleWiseMovement-Nov''22'!$C$3:$R$467,16,0)</f>
        <v>0</v>
      </c>
      <c r="Q114" s="4">
        <f t="shared" si="4"/>
        <v>416.96999999999997</v>
      </c>
      <c r="R114" s="4">
        <f t="shared" si="5"/>
        <v>416.96999999999997</v>
      </c>
      <c r="S114" s="4" t="s">
        <v>31</v>
      </c>
      <c r="T114" s="4">
        <f t="shared" si="6"/>
        <v>833.93999999999994</v>
      </c>
      <c r="U114" s="10">
        <f t="shared" si="7"/>
        <v>5466.9400000000005</v>
      </c>
      <c r="V114" s="9" t="s">
        <v>1612</v>
      </c>
      <c r="W114" s="5">
        <v>44907</v>
      </c>
    </row>
    <row r="115" spans="1:23" x14ac:dyDescent="0.25">
      <c r="A115" s="6" t="s">
        <v>760</v>
      </c>
      <c r="B115" s="7" t="s">
        <v>761</v>
      </c>
      <c r="C115" s="7" t="s">
        <v>762</v>
      </c>
      <c r="D115" s="7" t="s">
        <v>763</v>
      </c>
      <c r="E115" s="7" t="s">
        <v>27</v>
      </c>
      <c r="F115" s="7" t="s">
        <v>764</v>
      </c>
      <c r="G115" s="7" t="s">
        <v>29</v>
      </c>
      <c r="H115" s="8" t="s">
        <v>765</v>
      </c>
      <c r="I115" s="8" t="s">
        <v>31</v>
      </c>
      <c r="J115" s="8" t="s">
        <v>766</v>
      </c>
      <c r="K115" s="8" t="s">
        <v>767</v>
      </c>
      <c r="L115" s="7" t="s">
        <v>768</v>
      </c>
      <c r="M115" s="7" t="s">
        <v>301</v>
      </c>
      <c r="N115" s="7" t="s">
        <v>432</v>
      </c>
      <c r="O115" s="4">
        <f>VLOOKUP(B115,'[1]ADHOCVehicleWiseMovement-Nov''22'!$C$3:$Q$467,15,0)</f>
        <v>1200</v>
      </c>
      <c r="P115" s="4">
        <f>VLOOKUP(B115,'[1]ADHOCVehicleWiseMovement-Nov''22'!$C$3:$R$467,16,0)</f>
        <v>0</v>
      </c>
      <c r="Q115" s="4">
        <f t="shared" si="4"/>
        <v>108</v>
      </c>
      <c r="R115" s="4">
        <f t="shared" si="5"/>
        <v>108</v>
      </c>
      <c r="S115" s="8" t="s">
        <v>31</v>
      </c>
      <c r="T115" s="4">
        <f t="shared" si="6"/>
        <v>216</v>
      </c>
      <c r="U115" s="10">
        <f t="shared" si="7"/>
        <v>1416</v>
      </c>
      <c r="V115" s="9" t="s">
        <v>1612</v>
      </c>
      <c r="W115" s="5">
        <v>44907</v>
      </c>
    </row>
    <row r="116" spans="1:23" x14ac:dyDescent="0.25">
      <c r="A116" s="2" t="s">
        <v>769</v>
      </c>
      <c r="B116" s="3" t="s">
        <v>770</v>
      </c>
      <c r="C116" s="3" t="s">
        <v>771</v>
      </c>
      <c r="D116" s="3" t="s">
        <v>394</v>
      </c>
      <c r="E116" s="3" t="s">
        <v>27</v>
      </c>
      <c r="F116" s="3" t="s">
        <v>436</v>
      </c>
      <c r="G116" s="3" t="s">
        <v>29</v>
      </c>
      <c r="H116" s="4" t="s">
        <v>772</v>
      </c>
      <c r="I116" s="4" t="s">
        <v>31</v>
      </c>
      <c r="J116" s="4" t="s">
        <v>773</v>
      </c>
      <c r="K116" s="4" t="s">
        <v>774</v>
      </c>
      <c r="L116" s="3" t="s">
        <v>169</v>
      </c>
      <c r="M116" s="3" t="s">
        <v>275</v>
      </c>
      <c r="N116" s="3" t="s">
        <v>171</v>
      </c>
      <c r="O116" s="4">
        <f>VLOOKUP(B116,'[1]ADHOCVehicleWiseMovement-Nov''22'!$C$3:$Q$467,15,0)</f>
        <v>1763</v>
      </c>
      <c r="P116" s="4">
        <f>VLOOKUP(B116,'[1]ADHOCVehicleWiseMovement-Nov''22'!$C$3:$R$467,16,0)</f>
        <v>0</v>
      </c>
      <c r="Q116" s="4">
        <f t="shared" si="4"/>
        <v>158.66999999999999</v>
      </c>
      <c r="R116" s="4">
        <f t="shared" si="5"/>
        <v>158.66999999999999</v>
      </c>
      <c r="S116" s="4" t="s">
        <v>31</v>
      </c>
      <c r="T116" s="4">
        <f t="shared" si="6"/>
        <v>317.33999999999997</v>
      </c>
      <c r="U116" s="10">
        <f t="shared" si="7"/>
        <v>2080.34</v>
      </c>
      <c r="V116" s="9" t="s">
        <v>1612</v>
      </c>
      <c r="W116" s="5">
        <v>44907</v>
      </c>
    </row>
    <row r="117" spans="1:23" x14ac:dyDescent="0.25">
      <c r="A117" s="6" t="s">
        <v>775</v>
      </c>
      <c r="B117" s="7" t="s">
        <v>776</v>
      </c>
      <c r="C117" s="7" t="s">
        <v>777</v>
      </c>
      <c r="D117" s="7" t="s">
        <v>778</v>
      </c>
      <c r="E117" s="7" t="s">
        <v>27</v>
      </c>
      <c r="F117" s="7" t="s">
        <v>779</v>
      </c>
      <c r="G117" s="7" t="s">
        <v>52</v>
      </c>
      <c r="H117" s="8" t="s">
        <v>765</v>
      </c>
      <c r="I117" s="8" t="s">
        <v>31</v>
      </c>
      <c r="J117" s="8" t="s">
        <v>766</v>
      </c>
      <c r="K117" s="8" t="s">
        <v>767</v>
      </c>
      <c r="L117" s="7" t="s">
        <v>245</v>
      </c>
      <c r="M117" s="7" t="s">
        <v>240</v>
      </c>
      <c r="N117" s="7" t="s">
        <v>210</v>
      </c>
      <c r="O117" s="4">
        <f>VLOOKUP(B117,'[1]ADHOCVehicleWiseMovement-Nov''22'!$C$3:$Q$467,15,0)</f>
        <v>1030</v>
      </c>
      <c r="P117" s="4">
        <f>VLOOKUP(B117,'[1]ADHOCVehicleWiseMovement-Nov''22'!$C$3:$R$467,16,0)</f>
        <v>0</v>
      </c>
      <c r="Q117" s="4">
        <f t="shared" si="4"/>
        <v>92.7</v>
      </c>
      <c r="R117" s="4">
        <f t="shared" si="5"/>
        <v>92.7</v>
      </c>
      <c r="S117" s="8" t="s">
        <v>31</v>
      </c>
      <c r="T117" s="4">
        <f t="shared" si="6"/>
        <v>185.4</v>
      </c>
      <c r="U117" s="10">
        <f t="shared" si="7"/>
        <v>1215.4000000000001</v>
      </c>
      <c r="V117" s="9" t="s">
        <v>1612</v>
      </c>
      <c r="W117" s="5">
        <v>44907</v>
      </c>
    </row>
    <row r="118" spans="1:23" x14ac:dyDescent="0.25">
      <c r="A118" s="2" t="s">
        <v>780</v>
      </c>
      <c r="B118" s="3" t="s">
        <v>781</v>
      </c>
      <c r="C118" s="3" t="s">
        <v>782</v>
      </c>
      <c r="D118" s="3" t="s">
        <v>41</v>
      </c>
      <c r="E118" s="3" t="s">
        <v>27</v>
      </c>
      <c r="F118" s="3" t="s">
        <v>51</v>
      </c>
      <c r="G118" s="3" t="s">
        <v>29</v>
      </c>
      <c r="H118" s="4" t="s">
        <v>783</v>
      </c>
      <c r="I118" s="4" t="s">
        <v>31</v>
      </c>
      <c r="J118" s="4" t="s">
        <v>784</v>
      </c>
      <c r="K118" s="4" t="s">
        <v>785</v>
      </c>
      <c r="L118" s="3" t="s">
        <v>146</v>
      </c>
      <c r="M118" s="3" t="s">
        <v>301</v>
      </c>
      <c r="N118" s="3" t="s">
        <v>432</v>
      </c>
      <c r="O118" s="4">
        <f>VLOOKUP(B118,'[1]ADHOCVehicleWiseMovement-Nov''22'!$C$3:$Q$467,15,0)</f>
        <v>1200</v>
      </c>
      <c r="P118" s="4">
        <f>VLOOKUP(B118,'[1]ADHOCVehicleWiseMovement-Nov''22'!$C$3:$R$467,16,0)</f>
        <v>0</v>
      </c>
      <c r="Q118" s="4">
        <f t="shared" si="4"/>
        <v>108</v>
      </c>
      <c r="R118" s="4">
        <f t="shared" si="5"/>
        <v>108</v>
      </c>
      <c r="S118" s="4" t="s">
        <v>31</v>
      </c>
      <c r="T118" s="4">
        <f t="shared" si="6"/>
        <v>216</v>
      </c>
      <c r="U118" s="10">
        <f t="shared" si="7"/>
        <v>1416</v>
      </c>
      <c r="V118" s="9" t="s">
        <v>1612</v>
      </c>
      <c r="W118" s="5">
        <v>44907</v>
      </c>
    </row>
    <row r="119" spans="1:23" x14ac:dyDescent="0.25">
      <c r="A119" s="6" t="s">
        <v>786</v>
      </c>
      <c r="B119" s="7" t="s">
        <v>787</v>
      </c>
      <c r="C119" s="7" t="s">
        <v>788</v>
      </c>
      <c r="D119" s="7" t="s">
        <v>778</v>
      </c>
      <c r="E119" s="7" t="s">
        <v>27</v>
      </c>
      <c r="F119" s="7" t="s">
        <v>789</v>
      </c>
      <c r="G119" s="7" t="s">
        <v>52</v>
      </c>
      <c r="H119" s="8" t="s">
        <v>790</v>
      </c>
      <c r="I119" s="8" t="s">
        <v>122</v>
      </c>
      <c r="J119" s="8" t="s">
        <v>791</v>
      </c>
      <c r="K119" s="8" t="s">
        <v>792</v>
      </c>
      <c r="L119" s="7" t="s">
        <v>279</v>
      </c>
      <c r="M119" s="7" t="s">
        <v>793</v>
      </c>
      <c r="N119" s="7" t="s">
        <v>794</v>
      </c>
      <c r="O119" s="4">
        <f>VLOOKUP(B119,'[1]ADHOCVehicleWiseMovement-Nov''22'!$C$3:$Q$467,15,0)</f>
        <v>1043</v>
      </c>
      <c r="P119" s="4">
        <f>VLOOKUP(B119,'[1]ADHOCVehicleWiseMovement-Nov''22'!$C$3:$R$467,16,0)</f>
        <v>150</v>
      </c>
      <c r="Q119" s="4">
        <f t="shared" si="4"/>
        <v>107.36999999999999</v>
      </c>
      <c r="R119" s="4">
        <f t="shared" si="5"/>
        <v>107.36999999999999</v>
      </c>
      <c r="S119" s="8" t="s">
        <v>31</v>
      </c>
      <c r="T119" s="4">
        <f t="shared" si="6"/>
        <v>214.73999999999998</v>
      </c>
      <c r="U119" s="10">
        <f t="shared" si="7"/>
        <v>1407.7399999999998</v>
      </c>
      <c r="V119" s="9" t="s">
        <v>1612</v>
      </c>
      <c r="W119" s="5">
        <v>44907</v>
      </c>
    </row>
    <row r="120" spans="1:23" x14ac:dyDescent="0.25">
      <c r="A120" s="2" t="s">
        <v>795</v>
      </c>
      <c r="B120" s="3" t="s">
        <v>796</v>
      </c>
      <c r="C120" s="3" t="s">
        <v>797</v>
      </c>
      <c r="D120" s="3" t="s">
        <v>798</v>
      </c>
      <c r="E120" s="3" t="s">
        <v>27</v>
      </c>
      <c r="F120" s="3" t="s">
        <v>799</v>
      </c>
      <c r="G120" s="3" t="s">
        <v>84</v>
      </c>
      <c r="H120" s="4" t="s">
        <v>116</v>
      </c>
      <c r="I120" s="4" t="s">
        <v>143</v>
      </c>
      <c r="J120" s="4" t="s">
        <v>800</v>
      </c>
      <c r="K120" s="4" t="s">
        <v>801</v>
      </c>
      <c r="L120" s="3" t="s">
        <v>223</v>
      </c>
      <c r="M120" s="3" t="s">
        <v>224</v>
      </c>
      <c r="N120" s="3" t="s">
        <v>81</v>
      </c>
      <c r="O120" s="4">
        <f>VLOOKUP(B120,'[1]ADHOCVehicleWiseMovement-Nov''22'!$C$3:$Q$467,15,0)</f>
        <v>3200</v>
      </c>
      <c r="P120" s="4">
        <f>VLOOKUP(B120,'[1]ADHOCVehicleWiseMovement-Nov''22'!$C$3:$R$467,16,0)</f>
        <v>0</v>
      </c>
      <c r="Q120" s="4">
        <f t="shared" si="4"/>
        <v>288</v>
      </c>
      <c r="R120" s="4">
        <f t="shared" si="5"/>
        <v>288</v>
      </c>
      <c r="S120" s="4" t="s">
        <v>31</v>
      </c>
      <c r="T120" s="4">
        <f t="shared" si="6"/>
        <v>576</v>
      </c>
      <c r="U120" s="10">
        <f t="shared" si="7"/>
        <v>3776</v>
      </c>
      <c r="V120" s="9" t="s">
        <v>1612</v>
      </c>
      <c r="W120" s="5">
        <v>44907</v>
      </c>
    </row>
    <row r="121" spans="1:23" x14ac:dyDescent="0.25">
      <c r="A121" s="6" t="s">
        <v>802</v>
      </c>
      <c r="B121" s="7" t="s">
        <v>803</v>
      </c>
      <c r="C121" s="7" t="s">
        <v>804</v>
      </c>
      <c r="D121" s="7" t="s">
        <v>394</v>
      </c>
      <c r="E121" s="7" t="s">
        <v>27</v>
      </c>
      <c r="F121" s="7" t="s">
        <v>436</v>
      </c>
      <c r="G121" s="7" t="s">
        <v>29</v>
      </c>
      <c r="H121" s="8" t="s">
        <v>805</v>
      </c>
      <c r="I121" s="8" t="s">
        <v>31</v>
      </c>
      <c r="J121" s="8" t="s">
        <v>806</v>
      </c>
      <c r="K121" s="8" t="s">
        <v>807</v>
      </c>
      <c r="L121" s="7" t="s">
        <v>169</v>
      </c>
      <c r="M121" s="7" t="s">
        <v>275</v>
      </c>
      <c r="N121" s="7" t="s">
        <v>171</v>
      </c>
      <c r="O121" s="4">
        <f>VLOOKUP(B121,'[1]ADHOCVehicleWiseMovement-Nov''22'!$C$3:$Q$467,15,0)</f>
        <v>3450</v>
      </c>
      <c r="P121" s="4">
        <f>VLOOKUP(B121,'[1]ADHOCVehicleWiseMovement-Nov''22'!$C$3:$R$467,16,0)</f>
        <v>0</v>
      </c>
      <c r="Q121" s="4">
        <f t="shared" si="4"/>
        <v>310.5</v>
      </c>
      <c r="R121" s="4">
        <f t="shared" si="5"/>
        <v>310.5</v>
      </c>
      <c r="S121" s="8" t="s">
        <v>31</v>
      </c>
      <c r="T121" s="4">
        <f t="shared" si="6"/>
        <v>621</v>
      </c>
      <c r="U121" s="10">
        <f t="shared" si="7"/>
        <v>4071</v>
      </c>
      <c r="V121" s="9" t="s">
        <v>1612</v>
      </c>
      <c r="W121" s="5">
        <v>44907</v>
      </c>
    </row>
    <row r="122" spans="1:23" x14ac:dyDescent="0.25">
      <c r="A122" s="2" t="s">
        <v>808</v>
      </c>
      <c r="B122" s="3" t="s">
        <v>809</v>
      </c>
      <c r="C122" s="3" t="s">
        <v>810</v>
      </c>
      <c r="D122" s="3" t="s">
        <v>778</v>
      </c>
      <c r="E122" s="3" t="s">
        <v>27</v>
      </c>
      <c r="F122" s="3" t="s">
        <v>811</v>
      </c>
      <c r="G122" s="3" t="s">
        <v>29</v>
      </c>
      <c r="H122" s="4" t="s">
        <v>812</v>
      </c>
      <c r="I122" s="4" t="s">
        <v>31</v>
      </c>
      <c r="J122" s="4" t="s">
        <v>813</v>
      </c>
      <c r="K122" s="4" t="s">
        <v>814</v>
      </c>
      <c r="L122" s="3" t="s">
        <v>245</v>
      </c>
      <c r="M122" s="3" t="s">
        <v>240</v>
      </c>
      <c r="N122" s="3" t="s">
        <v>210</v>
      </c>
      <c r="O122" s="4">
        <f>VLOOKUP(B122,'[1]ADHOCVehicleWiseMovement-Nov''22'!$C$3:$Q$467,15,0)</f>
        <v>1984</v>
      </c>
      <c r="P122" s="4">
        <f>VLOOKUP(B122,'[1]ADHOCVehicleWiseMovement-Nov''22'!$C$3:$R$467,16,0)</f>
        <v>0</v>
      </c>
      <c r="Q122" s="4">
        <f t="shared" si="4"/>
        <v>178.56</v>
      </c>
      <c r="R122" s="4">
        <f t="shared" si="5"/>
        <v>178.56</v>
      </c>
      <c r="S122" s="4" t="s">
        <v>31</v>
      </c>
      <c r="T122" s="4">
        <f t="shared" si="6"/>
        <v>357.12</v>
      </c>
      <c r="U122" s="10">
        <f t="shared" si="7"/>
        <v>2341.12</v>
      </c>
      <c r="V122" s="9" t="s">
        <v>1612</v>
      </c>
      <c r="W122" s="5">
        <v>44907</v>
      </c>
    </row>
    <row r="123" spans="1:23" x14ac:dyDescent="0.25">
      <c r="A123" s="6" t="s">
        <v>815</v>
      </c>
      <c r="B123" s="7" t="s">
        <v>816</v>
      </c>
      <c r="C123" s="7" t="s">
        <v>817</v>
      </c>
      <c r="D123" s="7" t="s">
        <v>394</v>
      </c>
      <c r="E123" s="7" t="s">
        <v>27</v>
      </c>
      <c r="F123" s="7" t="s">
        <v>747</v>
      </c>
      <c r="G123" s="7" t="s">
        <v>29</v>
      </c>
      <c r="H123" s="8" t="s">
        <v>818</v>
      </c>
      <c r="I123" s="8" t="s">
        <v>31</v>
      </c>
      <c r="J123" s="8" t="s">
        <v>819</v>
      </c>
      <c r="K123" s="8" t="s">
        <v>820</v>
      </c>
      <c r="L123" s="7" t="s">
        <v>71</v>
      </c>
      <c r="M123" s="7" t="s">
        <v>233</v>
      </c>
      <c r="N123" s="7" t="s">
        <v>234</v>
      </c>
      <c r="O123" s="4">
        <f>VLOOKUP(B123,'[1]ADHOCVehicleWiseMovement-Nov''22'!$C$3:$Q$467,15,0)</f>
        <v>3200</v>
      </c>
      <c r="P123" s="4">
        <f>VLOOKUP(B123,'[1]ADHOCVehicleWiseMovement-Nov''22'!$C$3:$R$467,16,0)</f>
        <v>0</v>
      </c>
      <c r="Q123" s="4">
        <f t="shared" si="4"/>
        <v>288</v>
      </c>
      <c r="R123" s="4">
        <f t="shared" si="5"/>
        <v>288</v>
      </c>
      <c r="S123" s="8" t="s">
        <v>31</v>
      </c>
      <c r="T123" s="4">
        <f t="shared" si="6"/>
        <v>576</v>
      </c>
      <c r="U123" s="10">
        <f t="shared" si="7"/>
        <v>3776</v>
      </c>
      <c r="V123" s="9" t="s">
        <v>1612</v>
      </c>
      <c r="W123" s="5">
        <v>44907</v>
      </c>
    </row>
    <row r="124" spans="1:23" x14ac:dyDescent="0.25">
      <c r="A124" s="2" t="s">
        <v>821</v>
      </c>
      <c r="B124" s="3" t="s">
        <v>822</v>
      </c>
      <c r="C124" s="3" t="s">
        <v>823</v>
      </c>
      <c r="D124" s="3" t="s">
        <v>778</v>
      </c>
      <c r="E124" s="3" t="s">
        <v>27</v>
      </c>
      <c r="F124" s="3" t="s">
        <v>824</v>
      </c>
      <c r="G124" s="3" t="s">
        <v>52</v>
      </c>
      <c r="H124" s="4" t="s">
        <v>825</v>
      </c>
      <c r="I124" s="4" t="s">
        <v>31</v>
      </c>
      <c r="J124" s="4" t="s">
        <v>826</v>
      </c>
      <c r="K124" s="4" t="s">
        <v>827</v>
      </c>
      <c r="L124" s="3" t="s">
        <v>249</v>
      </c>
      <c r="M124" s="3" t="s">
        <v>180</v>
      </c>
      <c r="N124" s="3" t="s">
        <v>58</v>
      </c>
      <c r="O124" s="4">
        <f>VLOOKUP(B124,'[1]ADHOCVehicleWiseMovement-Nov''22'!$C$3:$Q$467,15,0)</f>
        <v>842</v>
      </c>
      <c r="P124" s="4">
        <f>VLOOKUP(B124,'[1]ADHOCVehicleWiseMovement-Nov''22'!$C$3:$R$467,16,0)</f>
        <v>0</v>
      </c>
      <c r="Q124" s="4">
        <f t="shared" si="4"/>
        <v>75.78</v>
      </c>
      <c r="R124" s="4">
        <f t="shared" si="5"/>
        <v>75.78</v>
      </c>
      <c r="S124" s="4" t="s">
        <v>31</v>
      </c>
      <c r="T124" s="4">
        <f t="shared" si="6"/>
        <v>151.56</v>
      </c>
      <c r="U124" s="10">
        <f t="shared" si="7"/>
        <v>993.56</v>
      </c>
      <c r="V124" s="9" t="s">
        <v>1612</v>
      </c>
      <c r="W124" s="5">
        <v>44907</v>
      </c>
    </row>
    <row r="125" spans="1:23" x14ac:dyDescent="0.25">
      <c r="A125" s="6" t="s">
        <v>828</v>
      </c>
      <c r="B125" s="7" t="s">
        <v>829</v>
      </c>
      <c r="C125" s="7" t="s">
        <v>830</v>
      </c>
      <c r="D125" s="7" t="s">
        <v>778</v>
      </c>
      <c r="E125" s="7" t="s">
        <v>27</v>
      </c>
      <c r="F125" s="7" t="s">
        <v>831</v>
      </c>
      <c r="G125" s="7" t="s">
        <v>52</v>
      </c>
      <c r="H125" s="8" t="s">
        <v>832</v>
      </c>
      <c r="I125" s="8" t="s">
        <v>122</v>
      </c>
      <c r="J125" s="8" t="s">
        <v>833</v>
      </c>
      <c r="K125" s="8" t="s">
        <v>834</v>
      </c>
      <c r="L125" s="7" t="s">
        <v>125</v>
      </c>
      <c r="M125" s="7" t="s">
        <v>189</v>
      </c>
      <c r="N125" s="7" t="s">
        <v>127</v>
      </c>
      <c r="O125" s="4">
        <f>VLOOKUP(B125,'[1]ADHOCVehicleWiseMovement-Nov''22'!$C$3:$Q$467,15,0)</f>
        <v>1147</v>
      </c>
      <c r="P125" s="4">
        <f>VLOOKUP(B125,'[1]ADHOCVehicleWiseMovement-Nov''22'!$C$3:$R$467,16,0)</f>
        <v>150</v>
      </c>
      <c r="Q125" s="4">
        <f t="shared" si="4"/>
        <v>116.72999999999999</v>
      </c>
      <c r="R125" s="4">
        <f t="shared" si="5"/>
        <v>116.72999999999999</v>
      </c>
      <c r="S125" s="8" t="s">
        <v>31</v>
      </c>
      <c r="T125" s="4">
        <f t="shared" si="6"/>
        <v>233.45999999999998</v>
      </c>
      <c r="U125" s="10">
        <f t="shared" si="7"/>
        <v>1530.46</v>
      </c>
      <c r="V125" s="9" t="s">
        <v>1612</v>
      </c>
      <c r="W125" s="5">
        <v>44907</v>
      </c>
    </row>
    <row r="126" spans="1:23" x14ac:dyDescent="0.25">
      <c r="A126" s="2" t="s">
        <v>835</v>
      </c>
      <c r="B126" s="3" t="s">
        <v>836</v>
      </c>
      <c r="C126" s="3" t="s">
        <v>837</v>
      </c>
      <c r="D126" s="3" t="s">
        <v>778</v>
      </c>
      <c r="E126" s="3" t="s">
        <v>27</v>
      </c>
      <c r="F126" s="3" t="s">
        <v>838</v>
      </c>
      <c r="G126" s="3" t="s">
        <v>52</v>
      </c>
      <c r="H126" s="4" t="s">
        <v>839</v>
      </c>
      <c r="I126" s="4" t="s">
        <v>122</v>
      </c>
      <c r="J126" s="4" t="s">
        <v>840</v>
      </c>
      <c r="K126" s="4" t="s">
        <v>841</v>
      </c>
      <c r="L126" s="3" t="s">
        <v>146</v>
      </c>
      <c r="M126" s="3" t="s">
        <v>301</v>
      </c>
      <c r="N126" s="3" t="s">
        <v>432</v>
      </c>
      <c r="O126" s="4">
        <f>VLOOKUP(B126,'[1]ADHOCVehicleWiseMovement-Nov''22'!$C$3:$Q$467,15,0)</f>
        <v>746</v>
      </c>
      <c r="P126" s="4">
        <f>VLOOKUP(B126,'[1]ADHOCVehicleWiseMovement-Nov''22'!$C$3:$R$467,16,0)</f>
        <v>150</v>
      </c>
      <c r="Q126" s="4">
        <f t="shared" si="4"/>
        <v>80.64</v>
      </c>
      <c r="R126" s="4">
        <f t="shared" si="5"/>
        <v>80.64</v>
      </c>
      <c r="S126" s="4" t="s">
        <v>31</v>
      </c>
      <c r="T126" s="4">
        <f t="shared" si="6"/>
        <v>161.28</v>
      </c>
      <c r="U126" s="10">
        <f t="shared" si="7"/>
        <v>1057.28</v>
      </c>
      <c r="V126" s="9" t="s">
        <v>1612</v>
      </c>
      <c r="W126" s="5">
        <v>44907</v>
      </c>
    </row>
    <row r="127" spans="1:23" x14ac:dyDescent="0.25">
      <c r="A127" s="6" t="s">
        <v>842</v>
      </c>
      <c r="B127" s="7" t="s">
        <v>843</v>
      </c>
      <c r="C127" s="7" t="s">
        <v>844</v>
      </c>
      <c r="D127" s="7" t="s">
        <v>778</v>
      </c>
      <c r="E127" s="7" t="s">
        <v>27</v>
      </c>
      <c r="F127" s="7" t="s">
        <v>845</v>
      </c>
      <c r="G127" s="7" t="s">
        <v>52</v>
      </c>
      <c r="H127" s="8" t="s">
        <v>846</v>
      </c>
      <c r="I127" s="8" t="s">
        <v>122</v>
      </c>
      <c r="J127" s="8" t="s">
        <v>847</v>
      </c>
      <c r="K127" s="8" t="s">
        <v>848</v>
      </c>
      <c r="L127" s="7" t="s">
        <v>279</v>
      </c>
      <c r="M127" s="7" t="s">
        <v>793</v>
      </c>
      <c r="N127" s="7" t="s">
        <v>794</v>
      </c>
      <c r="O127" s="4">
        <f>VLOOKUP(B127,'[1]ADHOCVehicleWiseMovement-Nov''22'!$C$3:$Q$467,15,0)</f>
        <v>1017</v>
      </c>
      <c r="P127" s="4">
        <f>VLOOKUP(B127,'[1]ADHOCVehicleWiseMovement-Nov''22'!$C$3:$R$467,16,0)</f>
        <v>150</v>
      </c>
      <c r="Q127" s="4">
        <f t="shared" si="4"/>
        <v>105.03</v>
      </c>
      <c r="R127" s="4">
        <f t="shared" si="5"/>
        <v>105.03</v>
      </c>
      <c r="S127" s="8" t="s">
        <v>31</v>
      </c>
      <c r="T127" s="4">
        <f t="shared" si="6"/>
        <v>210.06</v>
      </c>
      <c r="U127" s="10">
        <f t="shared" si="7"/>
        <v>1377.06</v>
      </c>
      <c r="V127" s="9" t="s">
        <v>1612</v>
      </c>
      <c r="W127" s="5">
        <v>44907</v>
      </c>
    </row>
    <row r="128" spans="1:23" x14ac:dyDescent="0.25">
      <c r="A128" s="2" t="s">
        <v>849</v>
      </c>
      <c r="B128" s="3" t="s">
        <v>850</v>
      </c>
      <c r="C128" s="3" t="s">
        <v>851</v>
      </c>
      <c r="D128" s="3" t="s">
        <v>258</v>
      </c>
      <c r="E128" s="3" t="s">
        <v>27</v>
      </c>
      <c r="F128" s="3" t="s">
        <v>852</v>
      </c>
      <c r="G128" s="3" t="s">
        <v>29</v>
      </c>
      <c r="H128" s="4" t="s">
        <v>765</v>
      </c>
      <c r="I128" s="4" t="s">
        <v>31</v>
      </c>
      <c r="J128" s="4" t="s">
        <v>766</v>
      </c>
      <c r="K128" s="4" t="s">
        <v>767</v>
      </c>
      <c r="L128" s="3" t="s">
        <v>46</v>
      </c>
      <c r="M128" s="3" t="s">
        <v>314</v>
      </c>
      <c r="N128" s="3" t="s">
        <v>48</v>
      </c>
      <c r="O128" s="4">
        <f>VLOOKUP(B128,'[1]ADHOCVehicleWiseMovement-Nov''22'!$C$3:$Q$467,15,0)</f>
        <v>1200</v>
      </c>
      <c r="P128" s="4">
        <f>VLOOKUP(B128,'[1]ADHOCVehicleWiseMovement-Nov''22'!$C$3:$R$467,16,0)</f>
        <v>0</v>
      </c>
      <c r="Q128" s="4">
        <f t="shared" si="4"/>
        <v>108</v>
      </c>
      <c r="R128" s="4">
        <f t="shared" si="5"/>
        <v>108</v>
      </c>
      <c r="S128" s="4" t="s">
        <v>31</v>
      </c>
      <c r="T128" s="4">
        <f t="shared" si="6"/>
        <v>216</v>
      </c>
      <c r="U128" s="10">
        <f t="shared" si="7"/>
        <v>1416</v>
      </c>
      <c r="V128" s="9" t="s">
        <v>1612</v>
      </c>
      <c r="W128" s="5">
        <v>44907</v>
      </c>
    </row>
    <row r="129" spans="1:23" x14ac:dyDescent="0.25">
      <c r="A129" s="6" t="s">
        <v>853</v>
      </c>
      <c r="B129" s="7" t="s">
        <v>854</v>
      </c>
      <c r="C129" s="7" t="s">
        <v>855</v>
      </c>
      <c r="D129" s="7" t="s">
        <v>856</v>
      </c>
      <c r="E129" s="7" t="s">
        <v>27</v>
      </c>
      <c r="F129" s="7" t="s">
        <v>857</v>
      </c>
      <c r="G129" s="7" t="s">
        <v>29</v>
      </c>
      <c r="H129" s="8" t="s">
        <v>260</v>
      </c>
      <c r="I129" s="8" t="s">
        <v>31</v>
      </c>
      <c r="J129" s="8" t="s">
        <v>261</v>
      </c>
      <c r="K129" s="8" t="s">
        <v>262</v>
      </c>
      <c r="L129" s="7" t="s">
        <v>245</v>
      </c>
      <c r="M129" s="7" t="s">
        <v>240</v>
      </c>
      <c r="N129" s="7" t="s">
        <v>210</v>
      </c>
      <c r="O129" s="4">
        <f>VLOOKUP(B129,'[1]ADHOCVehicleWiseMovement-Nov''22'!$C$3:$Q$467,15,0)</f>
        <v>1147</v>
      </c>
      <c r="P129" s="4">
        <f>VLOOKUP(B129,'[1]ADHOCVehicleWiseMovement-Nov''22'!$C$3:$R$467,16,0)</f>
        <v>0</v>
      </c>
      <c r="Q129" s="4">
        <f t="shared" si="4"/>
        <v>103.22999999999999</v>
      </c>
      <c r="R129" s="4">
        <f t="shared" si="5"/>
        <v>103.22999999999999</v>
      </c>
      <c r="S129" s="8" t="s">
        <v>31</v>
      </c>
      <c r="T129" s="4">
        <f t="shared" si="6"/>
        <v>206.45999999999998</v>
      </c>
      <c r="U129" s="10">
        <f t="shared" si="7"/>
        <v>1353.46</v>
      </c>
      <c r="V129" s="9" t="s">
        <v>1612</v>
      </c>
      <c r="W129" s="5">
        <v>44907</v>
      </c>
    </row>
    <row r="130" spans="1:23" x14ac:dyDescent="0.25">
      <c r="A130" s="2" t="s">
        <v>858</v>
      </c>
      <c r="B130" s="3" t="s">
        <v>859</v>
      </c>
      <c r="C130" s="3" t="s">
        <v>860</v>
      </c>
      <c r="D130" s="3" t="s">
        <v>856</v>
      </c>
      <c r="E130" s="3" t="s">
        <v>27</v>
      </c>
      <c r="F130" s="3" t="s">
        <v>861</v>
      </c>
      <c r="G130" s="3" t="s">
        <v>29</v>
      </c>
      <c r="H130" s="4" t="s">
        <v>514</v>
      </c>
      <c r="I130" s="4" t="s">
        <v>31</v>
      </c>
      <c r="J130" s="4" t="s">
        <v>515</v>
      </c>
      <c r="K130" s="4" t="s">
        <v>516</v>
      </c>
      <c r="L130" s="3" t="s">
        <v>125</v>
      </c>
      <c r="M130" s="3" t="s">
        <v>189</v>
      </c>
      <c r="N130" s="3" t="s">
        <v>127</v>
      </c>
      <c r="O130" s="4">
        <f>VLOOKUP(B130,'[1]ADHOCVehicleWiseMovement-Nov''22'!$C$3:$Q$467,15,0)</f>
        <v>1750</v>
      </c>
      <c r="P130" s="4">
        <f>VLOOKUP(B130,'[1]ADHOCVehicleWiseMovement-Nov''22'!$C$3:$R$467,16,0)</f>
        <v>0</v>
      </c>
      <c r="Q130" s="4">
        <f t="shared" si="4"/>
        <v>157.5</v>
      </c>
      <c r="R130" s="4">
        <f t="shared" si="5"/>
        <v>157.5</v>
      </c>
      <c r="S130" s="4" t="s">
        <v>31</v>
      </c>
      <c r="T130" s="4">
        <f t="shared" si="6"/>
        <v>315</v>
      </c>
      <c r="U130" s="10">
        <f t="shared" si="7"/>
        <v>2065</v>
      </c>
      <c r="V130" s="9" t="s">
        <v>1612</v>
      </c>
      <c r="W130" s="5">
        <v>44907</v>
      </c>
    </row>
    <row r="131" spans="1:23" x14ac:dyDescent="0.25">
      <c r="A131" s="6" t="s">
        <v>862</v>
      </c>
      <c r="B131" s="7" t="s">
        <v>863</v>
      </c>
      <c r="C131" s="7" t="s">
        <v>864</v>
      </c>
      <c r="D131" s="7" t="s">
        <v>865</v>
      </c>
      <c r="E131" s="7" t="s">
        <v>27</v>
      </c>
      <c r="F131" s="7" t="s">
        <v>866</v>
      </c>
      <c r="G131" s="7" t="s">
        <v>52</v>
      </c>
      <c r="H131" s="8" t="s">
        <v>867</v>
      </c>
      <c r="I131" s="8" t="s">
        <v>143</v>
      </c>
      <c r="J131" s="8" t="s">
        <v>868</v>
      </c>
      <c r="K131" s="8" t="s">
        <v>869</v>
      </c>
      <c r="L131" s="7" t="s">
        <v>46</v>
      </c>
      <c r="M131" s="7" t="s">
        <v>314</v>
      </c>
      <c r="N131" s="7" t="s">
        <v>48</v>
      </c>
      <c r="O131" s="4">
        <f>VLOOKUP(B131,'[1]ADHOCVehicleWiseMovement-Nov''22'!$C$3:$Q$467,15,0)</f>
        <v>650</v>
      </c>
      <c r="P131" s="4">
        <f>VLOOKUP(B131,'[1]ADHOCVehicleWiseMovement-Nov''22'!$C$3:$R$467,16,0)</f>
        <v>90</v>
      </c>
      <c r="Q131" s="4">
        <f t="shared" ref="Q131:Q194" si="8">(O131+P131)*9%</f>
        <v>66.599999999999994</v>
      </c>
      <c r="R131" s="4">
        <f t="shared" ref="R131:R194" si="9">(O131+P131)*9%</f>
        <v>66.599999999999994</v>
      </c>
      <c r="S131" s="8" t="s">
        <v>31</v>
      </c>
      <c r="T131" s="4">
        <f t="shared" ref="T131:T194" si="10">Q131+R131</f>
        <v>133.19999999999999</v>
      </c>
      <c r="U131" s="10">
        <f t="shared" ref="U131:U194" si="11">O131+P131+Q131+R131</f>
        <v>873.2</v>
      </c>
      <c r="V131" s="9" t="s">
        <v>1612</v>
      </c>
      <c r="W131" s="5">
        <v>44907</v>
      </c>
    </row>
    <row r="132" spans="1:23" x14ac:dyDescent="0.25">
      <c r="A132" s="2" t="s">
        <v>870</v>
      </c>
      <c r="B132" s="3" t="s">
        <v>871</v>
      </c>
      <c r="C132" s="3" t="s">
        <v>872</v>
      </c>
      <c r="D132" s="3" t="s">
        <v>778</v>
      </c>
      <c r="E132" s="3" t="s">
        <v>27</v>
      </c>
      <c r="F132" s="3" t="s">
        <v>779</v>
      </c>
      <c r="G132" s="3" t="s">
        <v>29</v>
      </c>
      <c r="H132" s="4" t="s">
        <v>873</v>
      </c>
      <c r="I132" s="4" t="s">
        <v>31</v>
      </c>
      <c r="J132" s="4" t="s">
        <v>874</v>
      </c>
      <c r="K132" s="4" t="s">
        <v>875</v>
      </c>
      <c r="L132" s="3" t="s">
        <v>169</v>
      </c>
      <c r="M132" s="3" t="s">
        <v>275</v>
      </c>
      <c r="N132" s="3" t="s">
        <v>171</v>
      </c>
      <c r="O132" s="4">
        <f>VLOOKUP(B132,'[1]ADHOCVehicleWiseMovement-Nov''22'!$C$3:$Q$467,15,0)</f>
        <v>1980</v>
      </c>
      <c r="P132" s="4">
        <f>VLOOKUP(B132,'[1]ADHOCVehicleWiseMovement-Nov''22'!$C$3:$R$467,16,0)</f>
        <v>0</v>
      </c>
      <c r="Q132" s="4">
        <f t="shared" si="8"/>
        <v>178.2</v>
      </c>
      <c r="R132" s="4">
        <f t="shared" si="9"/>
        <v>178.2</v>
      </c>
      <c r="S132" s="4" t="s">
        <v>31</v>
      </c>
      <c r="T132" s="4">
        <f t="shared" si="10"/>
        <v>356.4</v>
      </c>
      <c r="U132" s="10">
        <f t="shared" si="11"/>
        <v>2336.3999999999996</v>
      </c>
      <c r="V132" s="9" t="s">
        <v>1612</v>
      </c>
      <c r="W132" s="5">
        <v>44907</v>
      </c>
    </row>
    <row r="133" spans="1:23" x14ac:dyDescent="0.25">
      <c r="A133" s="6" t="s">
        <v>876</v>
      </c>
      <c r="B133" s="7" t="s">
        <v>877</v>
      </c>
      <c r="C133" s="7" t="s">
        <v>878</v>
      </c>
      <c r="D133" s="7" t="s">
        <v>856</v>
      </c>
      <c r="E133" s="7" t="s">
        <v>27</v>
      </c>
      <c r="F133" s="7" t="s">
        <v>879</v>
      </c>
      <c r="G133" s="7" t="s">
        <v>29</v>
      </c>
      <c r="H133" s="8" t="s">
        <v>880</v>
      </c>
      <c r="I133" s="8" t="s">
        <v>31</v>
      </c>
      <c r="J133" s="8" t="s">
        <v>881</v>
      </c>
      <c r="K133" s="8" t="s">
        <v>882</v>
      </c>
      <c r="L133" s="7" t="s">
        <v>146</v>
      </c>
      <c r="M133" s="7" t="s">
        <v>301</v>
      </c>
      <c r="N133" s="7" t="s">
        <v>432</v>
      </c>
      <c r="O133" s="4">
        <f>VLOOKUP(B133,'[1]ADHOCVehicleWiseMovement-Nov''22'!$C$3:$Q$467,15,0)</f>
        <v>1536</v>
      </c>
      <c r="P133" s="4">
        <f>VLOOKUP(B133,'[1]ADHOCVehicleWiseMovement-Nov''22'!$C$3:$R$467,16,0)</f>
        <v>0</v>
      </c>
      <c r="Q133" s="4">
        <f t="shared" si="8"/>
        <v>138.24</v>
      </c>
      <c r="R133" s="4">
        <f t="shared" si="9"/>
        <v>138.24</v>
      </c>
      <c r="S133" s="8" t="s">
        <v>31</v>
      </c>
      <c r="T133" s="4">
        <f t="shared" si="10"/>
        <v>276.48</v>
      </c>
      <c r="U133" s="10">
        <f t="shared" si="11"/>
        <v>1812.48</v>
      </c>
      <c r="V133" s="9" t="s">
        <v>1612</v>
      </c>
      <c r="W133" s="5">
        <v>44907</v>
      </c>
    </row>
    <row r="134" spans="1:23" x14ac:dyDescent="0.25">
      <c r="A134" s="2" t="s">
        <v>883</v>
      </c>
      <c r="B134" s="3" t="s">
        <v>884</v>
      </c>
      <c r="C134" s="3" t="s">
        <v>885</v>
      </c>
      <c r="D134" s="3" t="s">
        <v>856</v>
      </c>
      <c r="E134" s="3" t="s">
        <v>27</v>
      </c>
      <c r="F134" s="3" t="s">
        <v>857</v>
      </c>
      <c r="G134" s="3" t="s">
        <v>29</v>
      </c>
      <c r="H134" s="4" t="s">
        <v>886</v>
      </c>
      <c r="I134" s="4" t="s">
        <v>31</v>
      </c>
      <c r="J134" s="4" t="s">
        <v>887</v>
      </c>
      <c r="K134" s="4" t="s">
        <v>888</v>
      </c>
      <c r="L134" s="3" t="s">
        <v>245</v>
      </c>
      <c r="M134" s="3" t="s">
        <v>240</v>
      </c>
      <c r="N134" s="3" t="s">
        <v>210</v>
      </c>
      <c r="O134" s="4">
        <f>VLOOKUP(B134,'[1]ADHOCVehicleWiseMovement-Nov''22'!$C$3:$Q$467,15,0)</f>
        <v>3450</v>
      </c>
      <c r="P134" s="4">
        <f>VLOOKUP(B134,'[1]ADHOCVehicleWiseMovement-Nov''22'!$C$3:$R$467,16,0)</f>
        <v>0</v>
      </c>
      <c r="Q134" s="4">
        <f t="shared" si="8"/>
        <v>310.5</v>
      </c>
      <c r="R134" s="4">
        <f t="shared" si="9"/>
        <v>310.5</v>
      </c>
      <c r="S134" s="4" t="s">
        <v>31</v>
      </c>
      <c r="T134" s="4">
        <f t="shared" si="10"/>
        <v>621</v>
      </c>
      <c r="U134" s="10">
        <f t="shared" si="11"/>
        <v>4071</v>
      </c>
      <c r="V134" s="9" t="s">
        <v>1612</v>
      </c>
      <c r="W134" s="5">
        <v>44907</v>
      </c>
    </row>
    <row r="135" spans="1:23" x14ac:dyDescent="0.25">
      <c r="A135" s="6" t="s">
        <v>889</v>
      </c>
      <c r="B135" s="7" t="s">
        <v>890</v>
      </c>
      <c r="C135" s="7" t="s">
        <v>891</v>
      </c>
      <c r="D135" s="7" t="s">
        <v>394</v>
      </c>
      <c r="E135" s="7" t="s">
        <v>27</v>
      </c>
      <c r="F135" s="7" t="s">
        <v>892</v>
      </c>
      <c r="G135" s="7" t="s">
        <v>29</v>
      </c>
      <c r="H135" s="8" t="s">
        <v>893</v>
      </c>
      <c r="I135" s="8" t="s">
        <v>31</v>
      </c>
      <c r="J135" s="8" t="s">
        <v>894</v>
      </c>
      <c r="K135" s="8" t="s">
        <v>895</v>
      </c>
      <c r="L135" s="7" t="s">
        <v>249</v>
      </c>
      <c r="M135" s="7" t="s">
        <v>250</v>
      </c>
      <c r="N135" s="7" t="s">
        <v>58</v>
      </c>
      <c r="O135" s="4">
        <f>VLOOKUP(B135,'[1]ADHOCVehicleWiseMovement-Nov''22'!$C$3:$Q$467,15,0)</f>
        <v>1200</v>
      </c>
      <c r="P135" s="4">
        <f>VLOOKUP(B135,'[1]ADHOCVehicleWiseMovement-Nov''22'!$C$3:$R$467,16,0)</f>
        <v>0</v>
      </c>
      <c r="Q135" s="4">
        <f t="shared" si="8"/>
        <v>108</v>
      </c>
      <c r="R135" s="4">
        <f t="shared" si="9"/>
        <v>108</v>
      </c>
      <c r="S135" s="8" t="s">
        <v>31</v>
      </c>
      <c r="T135" s="4">
        <f t="shared" si="10"/>
        <v>216</v>
      </c>
      <c r="U135" s="10">
        <f t="shared" si="11"/>
        <v>1416</v>
      </c>
      <c r="V135" s="9" t="s">
        <v>1612</v>
      </c>
      <c r="W135" s="5">
        <v>44907</v>
      </c>
    </row>
    <row r="136" spans="1:23" x14ac:dyDescent="0.25">
      <c r="A136" s="2" t="s">
        <v>896</v>
      </c>
      <c r="B136" s="3" t="s">
        <v>897</v>
      </c>
      <c r="C136" s="3" t="s">
        <v>898</v>
      </c>
      <c r="D136" s="3" t="s">
        <v>394</v>
      </c>
      <c r="E136" s="3" t="s">
        <v>27</v>
      </c>
      <c r="F136" s="3" t="s">
        <v>899</v>
      </c>
      <c r="G136" s="3" t="s">
        <v>29</v>
      </c>
      <c r="H136" s="4" t="s">
        <v>900</v>
      </c>
      <c r="I136" s="4" t="s">
        <v>143</v>
      </c>
      <c r="J136" s="4" t="s">
        <v>901</v>
      </c>
      <c r="K136" s="4" t="s">
        <v>902</v>
      </c>
      <c r="L136" s="3" t="s">
        <v>46</v>
      </c>
      <c r="M136" s="3" t="s">
        <v>133</v>
      </c>
      <c r="N136" s="3" t="s">
        <v>48</v>
      </c>
      <c r="O136" s="4">
        <f>VLOOKUP(B136,'[1]ADHOCVehicleWiseMovement-Nov''22'!$C$3:$Q$467,15,0)</f>
        <v>878</v>
      </c>
      <c r="P136" s="4">
        <f>VLOOKUP(B136,'[1]ADHOCVehicleWiseMovement-Nov''22'!$C$3:$R$467,16,0)</f>
        <v>90</v>
      </c>
      <c r="Q136" s="4">
        <f t="shared" si="8"/>
        <v>87.11999999999999</v>
      </c>
      <c r="R136" s="4">
        <f t="shared" si="9"/>
        <v>87.11999999999999</v>
      </c>
      <c r="S136" s="4" t="s">
        <v>31</v>
      </c>
      <c r="T136" s="4">
        <f t="shared" si="10"/>
        <v>174.23999999999998</v>
      </c>
      <c r="U136" s="10">
        <f t="shared" si="11"/>
        <v>1142.2399999999998</v>
      </c>
      <c r="V136" s="9" t="s">
        <v>1612</v>
      </c>
      <c r="W136" s="5">
        <v>44907</v>
      </c>
    </row>
    <row r="137" spans="1:23" x14ac:dyDescent="0.25">
      <c r="A137" s="6" t="s">
        <v>903</v>
      </c>
      <c r="B137" s="7" t="s">
        <v>904</v>
      </c>
      <c r="C137" s="7" t="s">
        <v>905</v>
      </c>
      <c r="D137" s="7" t="s">
        <v>394</v>
      </c>
      <c r="E137" s="7" t="s">
        <v>27</v>
      </c>
      <c r="F137" s="7" t="s">
        <v>747</v>
      </c>
      <c r="G137" s="7" t="s">
        <v>29</v>
      </c>
      <c r="H137" s="8" t="s">
        <v>906</v>
      </c>
      <c r="I137" s="8" t="s">
        <v>31</v>
      </c>
      <c r="J137" s="8" t="s">
        <v>907</v>
      </c>
      <c r="K137" s="8" t="s">
        <v>908</v>
      </c>
      <c r="L137" s="7" t="s">
        <v>71</v>
      </c>
      <c r="M137" s="7" t="s">
        <v>233</v>
      </c>
      <c r="N137" s="7" t="s">
        <v>234</v>
      </c>
      <c r="O137" s="4">
        <f>VLOOKUP(B137,'[1]ADHOCVehicleWiseMovement-Nov''22'!$C$3:$Q$467,15,0)</f>
        <v>3200</v>
      </c>
      <c r="P137" s="4">
        <f>VLOOKUP(B137,'[1]ADHOCVehicleWiseMovement-Nov''22'!$C$3:$R$467,16,0)</f>
        <v>0</v>
      </c>
      <c r="Q137" s="4">
        <f t="shared" si="8"/>
        <v>288</v>
      </c>
      <c r="R137" s="4">
        <f t="shared" si="9"/>
        <v>288</v>
      </c>
      <c r="S137" s="8" t="s">
        <v>31</v>
      </c>
      <c r="T137" s="4">
        <f t="shared" si="10"/>
        <v>576</v>
      </c>
      <c r="U137" s="10">
        <f t="shared" si="11"/>
        <v>3776</v>
      </c>
      <c r="V137" s="9" t="s">
        <v>1612</v>
      </c>
      <c r="W137" s="5">
        <v>44907</v>
      </c>
    </row>
    <row r="138" spans="1:23" x14ac:dyDescent="0.25">
      <c r="A138" s="2" t="s">
        <v>909</v>
      </c>
      <c r="B138" s="3" t="s">
        <v>910</v>
      </c>
      <c r="C138" s="3" t="s">
        <v>911</v>
      </c>
      <c r="D138" s="3" t="s">
        <v>778</v>
      </c>
      <c r="E138" s="3" t="s">
        <v>27</v>
      </c>
      <c r="F138" s="3" t="s">
        <v>912</v>
      </c>
      <c r="G138" s="3" t="s">
        <v>29</v>
      </c>
      <c r="H138" s="4" t="s">
        <v>669</v>
      </c>
      <c r="I138" s="4" t="s">
        <v>31</v>
      </c>
      <c r="J138" s="4" t="s">
        <v>913</v>
      </c>
      <c r="K138" s="4" t="s">
        <v>914</v>
      </c>
      <c r="L138" s="3" t="s">
        <v>125</v>
      </c>
      <c r="M138" s="3" t="s">
        <v>189</v>
      </c>
      <c r="N138" s="3" t="s">
        <v>127</v>
      </c>
      <c r="O138" s="4">
        <f>VLOOKUP(B138,'[1]ADHOCVehicleWiseMovement-Nov''22'!$C$3:$Q$467,15,0)</f>
        <v>1815</v>
      </c>
      <c r="P138" s="4">
        <f>VLOOKUP(B138,'[1]ADHOCVehicleWiseMovement-Nov''22'!$C$3:$R$467,16,0)</f>
        <v>0</v>
      </c>
      <c r="Q138" s="4">
        <f t="shared" si="8"/>
        <v>163.35</v>
      </c>
      <c r="R138" s="4">
        <f t="shared" si="9"/>
        <v>163.35</v>
      </c>
      <c r="S138" s="4" t="s">
        <v>31</v>
      </c>
      <c r="T138" s="4">
        <f t="shared" si="10"/>
        <v>326.7</v>
      </c>
      <c r="U138" s="10">
        <f t="shared" si="11"/>
        <v>2141.6999999999998</v>
      </c>
      <c r="V138" s="9" t="s">
        <v>1612</v>
      </c>
      <c r="W138" s="5">
        <v>44907</v>
      </c>
    </row>
    <row r="139" spans="1:23" x14ac:dyDescent="0.25">
      <c r="A139" s="6" t="s">
        <v>915</v>
      </c>
      <c r="B139" s="7" t="s">
        <v>916</v>
      </c>
      <c r="C139" s="7" t="s">
        <v>917</v>
      </c>
      <c r="D139" s="7" t="s">
        <v>496</v>
      </c>
      <c r="E139" s="7" t="s">
        <v>27</v>
      </c>
      <c r="F139" s="7" t="s">
        <v>497</v>
      </c>
      <c r="G139" s="7" t="s">
        <v>29</v>
      </c>
      <c r="H139" s="8" t="s">
        <v>918</v>
      </c>
      <c r="I139" s="8" t="s">
        <v>143</v>
      </c>
      <c r="J139" s="8" t="s">
        <v>919</v>
      </c>
      <c r="K139" s="8" t="s">
        <v>920</v>
      </c>
      <c r="L139" s="7" t="s">
        <v>46</v>
      </c>
      <c r="M139" s="7" t="s">
        <v>314</v>
      </c>
      <c r="N139" s="7" t="s">
        <v>48</v>
      </c>
      <c r="O139" s="4">
        <f>VLOOKUP(B139,'[1]ADHOCVehicleWiseMovement-Nov''22'!$C$3:$Q$467,15,0)</f>
        <v>1284</v>
      </c>
      <c r="P139" s="4">
        <f>VLOOKUP(B139,'[1]ADHOCVehicleWiseMovement-Nov''22'!$C$3:$R$467,16,0)</f>
        <v>90</v>
      </c>
      <c r="Q139" s="4">
        <f t="shared" si="8"/>
        <v>123.66</v>
      </c>
      <c r="R139" s="4">
        <f t="shared" si="9"/>
        <v>123.66</v>
      </c>
      <c r="S139" s="8" t="s">
        <v>31</v>
      </c>
      <c r="T139" s="4">
        <f t="shared" si="10"/>
        <v>247.32</v>
      </c>
      <c r="U139" s="10">
        <f t="shared" si="11"/>
        <v>1621.3200000000002</v>
      </c>
      <c r="V139" s="9" t="s">
        <v>1612</v>
      </c>
      <c r="W139" s="5">
        <v>44907</v>
      </c>
    </row>
    <row r="140" spans="1:23" x14ac:dyDescent="0.25">
      <c r="A140" s="2" t="s">
        <v>921</v>
      </c>
      <c r="B140" s="3" t="s">
        <v>922</v>
      </c>
      <c r="C140" s="3" t="s">
        <v>923</v>
      </c>
      <c r="D140" s="3" t="s">
        <v>163</v>
      </c>
      <c r="E140" s="3" t="s">
        <v>27</v>
      </c>
      <c r="F140" s="3" t="s">
        <v>924</v>
      </c>
      <c r="G140" s="3" t="s">
        <v>165</v>
      </c>
      <c r="H140" s="4" t="s">
        <v>166</v>
      </c>
      <c r="I140" s="4" t="s">
        <v>143</v>
      </c>
      <c r="J140" s="4" t="s">
        <v>925</v>
      </c>
      <c r="K140" s="4" t="s">
        <v>926</v>
      </c>
      <c r="L140" s="3" t="s">
        <v>169</v>
      </c>
      <c r="M140" s="3" t="s">
        <v>275</v>
      </c>
      <c r="N140" s="3" t="s">
        <v>171</v>
      </c>
      <c r="O140" s="4">
        <f>VLOOKUP(B140,'[1]ADHOCVehicleWiseMovement-Nov''22'!$C$3:$Q$467,15,0)</f>
        <v>1095</v>
      </c>
      <c r="P140" s="4">
        <f>VLOOKUP(B140,'[1]ADHOCVehicleWiseMovement-Nov''22'!$C$3:$R$467,16,0)</f>
        <v>90</v>
      </c>
      <c r="Q140" s="4">
        <f t="shared" si="8"/>
        <v>106.64999999999999</v>
      </c>
      <c r="R140" s="4">
        <f t="shared" si="9"/>
        <v>106.64999999999999</v>
      </c>
      <c r="S140" s="4" t="s">
        <v>31</v>
      </c>
      <c r="T140" s="4">
        <f t="shared" si="10"/>
        <v>213.29999999999998</v>
      </c>
      <c r="U140" s="10">
        <f t="shared" si="11"/>
        <v>1398.3000000000002</v>
      </c>
      <c r="V140" s="9" t="s">
        <v>1612</v>
      </c>
      <c r="W140" s="5">
        <v>44907</v>
      </c>
    </row>
    <row r="141" spans="1:23" x14ac:dyDescent="0.25">
      <c r="A141" s="6" t="s">
        <v>927</v>
      </c>
      <c r="B141" s="7" t="s">
        <v>928</v>
      </c>
      <c r="C141" s="7" t="s">
        <v>782</v>
      </c>
      <c r="D141" s="7" t="s">
        <v>41</v>
      </c>
      <c r="E141" s="7" t="s">
        <v>27</v>
      </c>
      <c r="F141" s="7" t="s">
        <v>51</v>
      </c>
      <c r="G141" s="7" t="s">
        <v>29</v>
      </c>
      <c r="H141" s="8" t="s">
        <v>929</v>
      </c>
      <c r="I141" s="8" t="s">
        <v>31</v>
      </c>
      <c r="J141" s="8" t="s">
        <v>930</v>
      </c>
      <c r="K141" s="8" t="s">
        <v>931</v>
      </c>
      <c r="L141" s="7" t="s">
        <v>249</v>
      </c>
      <c r="M141" s="7" t="s">
        <v>180</v>
      </c>
      <c r="N141" s="7" t="s">
        <v>58</v>
      </c>
      <c r="O141" s="4">
        <f>VLOOKUP(B141,'[1]ADHOCVehicleWiseMovement-Nov''22'!$C$3:$Q$467,15,0)</f>
        <v>1200</v>
      </c>
      <c r="P141" s="4">
        <f>VLOOKUP(B141,'[1]ADHOCVehicleWiseMovement-Nov''22'!$C$3:$R$467,16,0)</f>
        <v>0</v>
      </c>
      <c r="Q141" s="4">
        <f t="shared" si="8"/>
        <v>108</v>
      </c>
      <c r="R141" s="4">
        <f t="shared" si="9"/>
        <v>108</v>
      </c>
      <c r="S141" s="8" t="s">
        <v>31</v>
      </c>
      <c r="T141" s="4">
        <f t="shared" si="10"/>
        <v>216</v>
      </c>
      <c r="U141" s="10">
        <f t="shared" si="11"/>
        <v>1416</v>
      </c>
      <c r="V141" s="9" t="s">
        <v>1613</v>
      </c>
      <c r="W141" s="5">
        <v>44907</v>
      </c>
    </row>
    <row r="142" spans="1:23" x14ac:dyDescent="0.25">
      <c r="A142" s="2" t="s">
        <v>932</v>
      </c>
      <c r="B142" s="3" t="s">
        <v>933</v>
      </c>
      <c r="C142" s="3" t="s">
        <v>934</v>
      </c>
      <c r="D142" s="3" t="s">
        <v>935</v>
      </c>
      <c r="E142" s="3" t="s">
        <v>27</v>
      </c>
      <c r="F142" s="3" t="s">
        <v>936</v>
      </c>
      <c r="G142" s="3" t="s">
        <v>52</v>
      </c>
      <c r="H142" s="4" t="s">
        <v>937</v>
      </c>
      <c r="I142" s="4" t="s">
        <v>31</v>
      </c>
      <c r="J142" s="4" t="s">
        <v>122</v>
      </c>
      <c r="K142" s="4" t="s">
        <v>151</v>
      </c>
      <c r="L142" s="3" t="s">
        <v>125</v>
      </c>
      <c r="M142" s="3" t="s">
        <v>189</v>
      </c>
      <c r="N142" s="3" t="s">
        <v>127</v>
      </c>
      <c r="O142" s="4">
        <f>VLOOKUP(B142,'[1]ADHOCVehicleWiseMovement-Nov''22'!$C$3:$Q$467,15,0)</f>
        <v>900</v>
      </c>
      <c r="P142" s="4">
        <f>VLOOKUP(B142,'[1]ADHOCVehicleWiseMovement-Nov''22'!$C$3:$R$467,16,0)</f>
        <v>0</v>
      </c>
      <c r="Q142" s="4">
        <f t="shared" si="8"/>
        <v>81</v>
      </c>
      <c r="R142" s="4">
        <f t="shared" si="9"/>
        <v>81</v>
      </c>
      <c r="S142" s="4" t="s">
        <v>31</v>
      </c>
      <c r="T142" s="4">
        <f t="shared" si="10"/>
        <v>162</v>
      </c>
      <c r="U142" s="4">
        <f t="shared" si="11"/>
        <v>1062</v>
      </c>
      <c r="V142" s="9" t="s">
        <v>1613</v>
      </c>
      <c r="W142" s="5">
        <v>44907</v>
      </c>
    </row>
    <row r="143" spans="1:23" x14ac:dyDescent="0.25">
      <c r="A143" s="6" t="s">
        <v>938</v>
      </c>
      <c r="B143" s="7" t="s">
        <v>939</v>
      </c>
      <c r="C143" s="7" t="s">
        <v>940</v>
      </c>
      <c r="D143" s="7" t="s">
        <v>941</v>
      </c>
      <c r="E143" s="7" t="s">
        <v>27</v>
      </c>
      <c r="F143" s="7" t="s">
        <v>942</v>
      </c>
      <c r="G143" s="7" t="s">
        <v>84</v>
      </c>
      <c r="H143" s="8" t="s">
        <v>943</v>
      </c>
      <c r="I143" s="8" t="s">
        <v>31</v>
      </c>
      <c r="J143" s="8" t="s">
        <v>944</v>
      </c>
      <c r="K143" s="8" t="s">
        <v>945</v>
      </c>
      <c r="L143" s="7" t="s">
        <v>125</v>
      </c>
      <c r="M143" s="7" t="s">
        <v>189</v>
      </c>
      <c r="N143" s="7" t="s">
        <v>127</v>
      </c>
      <c r="O143" s="4">
        <f>VLOOKUP(B143,'[1]ADHOCVehicleWiseMovement-Nov''22'!$C$3:$Q$467,15,0)</f>
        <v>5452</v>
      </c>
      <c r="P143" s="4">
        <f>VLOOKUP(B143,'[1]ADHOCVehicleWiseMovement-Nov''22'!$C$3:$R$467,16,0)</f>
        <v>0</v>
      </c>
      <c r="Q143" s="4">
        <f t="shared" si="8"/>
        <v>490.68</v>
      </c>
      <c r="R143" s="4">
        <f t="shared" si="9"/>
        <v>490.68</v>
      </c>
      <c r="S143" s="8" t="s">
        <v>31</v>
      </c>
      <c r="T143" s="4">
        <f t="shared" si="10"/>
        <v>981.36</v>
      </c>
      <c r="U143" s="4">
        <f t="shared" si="11"/>
        <v>6433.3600000000006</v>
      </c>
      <c r="V143" s="9" t="s">
        <v>1613</v>
      </c>
      <c r="W143" s="5">
        <v>44907</v>
      </c>
    </row>
    <row r="144" spans="1:23" x14ac:dyDescent="0.25">
      <c r="A144" s="2" t="s">
        <v>946</v>
      </c>
      <c r="B144" s="3" t="s">
        <v>947</v>
      </c>
      <c r="C144" s="3" t="s">
        <v>948</v>
      </c>
      <c r="D144" s="3" t="s">
        <v>856</v>
      </c>
      <c r="E144" s="3" t="s">
        <v>27</v>
      </c>
      <c r="F144" s="3" t="s">
        <v>857</v>
      </c>
      <c r="G144" s="3" t="s">
        <v>29</v>
      </c>
      <c r="H144" s="4" t="s">
        <v>260</v>
      </c>
      <c r="I144" s="4" t="s">
        <v>31</v>
      </c>
      <c r="J144" s="4" t="s">
        <v>261</v>
      </c>
      <c r="K144" s="4" t="s">
        <v>262</v>
      </c>
      <c r="L144" s="3" t="s">
        <v>245</v>
      </c>
      <c r="M144" s="3" t="s">
        <v>240</v>
      </c>
      <c r="N144" s="3" t="s">
        <v>210</v>
      </c>
      <c r="O144" s="4">
        <f>VLOOKUP(B144,'[1]ADHOCVehicleWiseMovement-Nov''22'!$C$3:$Q$467,15,0)</f>
        <v>1750</v>
      </c>
      <c r="P144" s="4">
        <f>VLOOKUP(B144,'[1]ADHOCVehicleWiseMovement-Nov''22'!$C$3:$R$467,16,0)</f>
        <v>0</v>
      </c>
      <c r="Q144" s="4">
        <f t="shared" si="8"/>
        <v>157.5</v>
      </c>
      <c r="R144" s="4">
        <f t="shared" si="9"/>
        <v>157.5</v>
      </c>
      <c r="S144" s="4" t="s">
        <v>31</v>
      </c>
      <c r="T144" s="4">
        <f t="shared" si="10"/>
        <v>315</v>
      </c>
      <c r="U144" s="4">
        <f t="shared" si="11"/>
        <v>2065</v>
      </c>
      <c r="V144" s="9" t="s">
        <v>1613</v>
      </c>
      <c r="W144" s="5">
        <v>44907</v>
      </c>
    </row>
    <row r="145" spans="1:23" x14ac:dyDescent="0.25">
      <c r="A145" s="6" t="s">
        <v>949</v>
      </c>
      <c r="B145" s="7" t="s">
        <v>950</v>
      </c>
      <c r="C145" s="7" t="s">
        <v>951</v>
      </c>
      <c r="D145" s="7" t="s">
        <v>952</v>
      </c>
      <c r="E145" s="7" t="s">
        <v>27</v>
      </c>
      <c r="F145" s="7" t="s">
        <v>953</v>
      </c>
      <c r="G145" s="7" t="s">
        <v>29</v>
      </c>
      <c r="H145" s="8" t="s">
        <v>954</v>
      </c>
      <c r="I145" s="8" t="s">
        <v>31</v>
      </c>
      <c r="J145" s="8" t="s">
        <v>955</v>
      </c>
      <c r="K145" s="8" t="s">
        <v>956</v>
      </c>
      <c r="L145" s="7" t="s">
        <v>223</v>
      </c>
      <c r="M145" s="7" t="s">
        <v>224</v>
      </c>
      <c r="N145" s="7" t="s">
        <v>81</v>
      </c>
      <c r="O145" s="4">
        <f>VLOOKUP(B145,'[1]ADHOCVehicleWiseMovement-Nov''22'!$C$3:$Q$467,15,0)</f>
        <v>1250</v>
      </c>
      <c r="P145" s="4">
        <f>VLOOKUP(B145,'[1]ADHOCVehicleWiseMovement-Nov''22'!$C$3:$R$467,16,0)</f>
        <v>0</v>
      </c>
      <c r="Q145" s="4">
        <f t="shared" si="8"/>
        <v>112.5</v>
      </c>
      <c r="R145" s="4">
        <f t="shared" si="9"/>
        <v>112.5</v>
      </c>
      <c r="S145" s="8" t="s">
        <v>31</v>
      </c>
      <c r="T145" s="4">
        <f t="shared" si="10"/>
        <v>225</v>
      </c>
      <c r="U145" s="4">
        <f t="shared" si="11"/>
        <v>1475</v>
      </c>
      <c r="V145" s="9" t="s">
        <v>1613</v>
      </c>
      <c r="W145" s="5">
        <v>44907</v>
      </c>
    </row>
    <row r="146" spans="1:23" x14ac:dyDescent="0.25">
      <c r="A146" s="2" t="s">
        <v>957</v>
      </c>
      <c r="B146" s="3" t="s">
        <v>958</v>
      </c>
      <c r="C146" s="3" t="s">
        <v>959</v>
      </c>
      <c r="D146" s="3" t="s">
        <v>960</v>
      </c>
      <c r="E146" s="3" t="s">
        <v>27</v>
      </c>
      <c r="F146" s="3" t="s">
        <v>961</v>
      </c>
      <c r="G146" s="3" t="s">
        <v>84</v>
      </c>
      <c r="H146" s="4" t="s">
        <v>962</v>
      </c>
      <c r="I146" s="4" t="s">
        <v>31</v>
      </c>
      <c r="J146" s="4" t="s">
        <v>963</v>
      </c>
      <c r="K146" s="4" t="s">
        <v>964</v>
      </c>
      <c r="L146" s="3" t="s">
        <v>46</v>
      </c>
      <c r="M146" s="3" t="s">
        <v>314</v>
      </c>
      <c r="N146" s="3" t="s">
        <v>48</v>
      </c>
      <c r="O146" s="4">
        <f>VLOOKUP(B146,'[1]ADHOCVehicleWiseMovement-Nov''22'!$C$3:$Q$467,15,0)</f>
        <v>3596</v>
      </c>
      <c r="P146" s="4">
        <f>VLOOKUP(B146,'[1]ADHOCVehicleWiseMovement-Nov''22'!$C$3:$R$467,16,0)</f>
        <v>0</v>
      </c>
      <c r="Q146" s="4">
        <f t="shared" si="8"/>
        <v>323.64</v>
      </c>
      <c r="R146" s="4">
        <f t="shared" si="9"/>
        <v>323.64</v>
      </c>
      <c r="S146" s="4" t="s">
        <v>31</v>
      </c>
      <c r="T146" s="4">
        <f t="shared" si="10"/>
        <v>647.28</v>
      </c>
      <c r="U146" s="4">
        <f t="shared" si="11"/>
        <v>4243.28</v>
      </c>
      <c r="V146" s="9" t="s">
        <v>1613</v>
      </c>
      <c r="W146" s="5">
        <v>44907</v>
      </c>
    </row>
    <row r="147" spans="1:23" x14ac:dyDescent="0.25">
      <c r="A147" s="6" t="s">
        <v>965</v>
      </c>
      <c r="B147" s="7" t="s">
        <v>966</v>
      </c>
      <c r="C147" s="7" t="s">
        <v>967</v>
      </c>
      <c r="D147" s="7" t="s">
        <v>504</v>
      </c>
      <c r="E147" s="7" t="s">
        <v>27</v>
      </c>
      <c r="F147" s="7" t="s">
        <v>968</v>
      </c>
      <c r="G147" s="7" t="s">
        <v>52</v>
      </c>
      <c r="H147" s="8" t="s">
        <v>969</v>
      </c>
      <c r="I147" s="8" t="s">
        <v>970</v>
      </c>
      <c r="J147" s="8" t="s">
        <v>971</v>
      </c>
      <c r="K147" s="8" t="s">
        <v>972</v>
      </c>
      <c r="L147" s="7" t="s">
        <v>279</v>
      </c>
      <c r="M147" s="7" t="s">
        <v>280</v>
      </c>
      <c r="N147" s="7" t="s">
        <v>360</v>
      </c>
      <c r="O147" s="4">
        <f>VLOOKUP(B147,'[1]ADHOCVehicleWiseMovement-Nov''22'!$C$3:$Q$467,15,0)</f>
        <v>900</v>
      </c>
      <c r="P147" s="4">
        <f>VLOOKUP(B147,'[1]ADHOCVehicleWiseMovement-Nov''22'!$C$3:$R$467,16,0)</f>
        <v>500</v>
      </c>
      <c r="Q147" s="4">
        <f t="shared" si="8"/>
        <v>126</v>
      </c>
      <c r="R147" s="4">
        <f t="shared" si="9"/>
        <v>126</v>
      </c>
      <c r="S147" s="8" t="s">
        <v>31</v>
      </c>
      <c r="T147" s="4">
        <f t="shared" si="10"/>
        <v>252</v>
      </c>
      <c r="U147" s="4">
        <f t="shared" si="11"/>
        <v>1652</v>
      </c>
      <c r="V147" s="9" t="s">
        <v>1613</v>
      </c>
      <c r="W147" s="5">
        <v>44907</v>
      </c>
    </row>
    <row r="148" spans="1:23" x14ac:dyDescent="0.25">
      <c r="A148" s="2" t="s">
        <v>973</v>
      </c>
      <c r="B148" s="3" t="s">
        <v>974</v>
      </c>
      <c r="C148" s="3" t="s">
        <v>975</v>
      </c>
      <c r="D148" s="3" t="s">
        <v>394</v>
      </c>
      <c r="E148" s="3" t="s">
        <v>27</v>
      </c>
      <c r="F148" s="3" t="s">
        <v>747</v>
      </c>
      <c r="G148" s="3" t="s">
        <v>29</v>
      </c>
      <c r="H148" s="4" t="s">
        <v>976</v>
      </c>
      <c r="I148" s="4" t="s">
        <v>31</v>
      </c>
      <c r="J148" s="4" t="s">
        <v>977</v>
      </c>
      <c r="K148" s="4" t="s">
        <v>978</v>
      </c>
      <c r="L148" s="3" t="s">
        <v>71</v>
      </c>
      <c r="M148" s="3" t="s">
        <v>233</v>
      </c>
      <c r="N148" s="3" t="s">
        <v>234</v>
      </c>
      <c r="O148" s="4">
        <f>VLOOKUP(B148,'[1]ADHOCVehicleWiseMovement-Nov''22'!$C$3:$Q$467,15,0)</f>
        <v>3200</v>
      </c>
      <c r="P148" s="4">
        <f>VLOOKUP(B148,'[1]ADHOCVehicleWiseMovement-Nov''22'!$C$3:$R$467,16,0)</f>
        <v>0</v>
      </c>
      <c r="Q148" s="4">
        <f t="shared" si="8"/>
        <v>288</v>
      </c>
      <c r="R148" s="4">
        <f t="shared" si="9"/>
        <v>288</v>
      </c>
      <c r="S148" s="4" t="s">
        <v>31</v>
      </c>
      <c r="T148" s="4">
        <f t="shared" si="10"/>
        <v>576</v>
      </c>
      <c r="U148" s="4">
        <f t="shared" si="11"/>
        <v>3776</v>
      </c>
      <c r="V148" s="9" t="s">
        <v>1613</v>
      </c>
      <c r="W148" s="5">
        <v>44907</v>
      </c>
    </row>
    <row r="149" spans="1:23" x14ac:dyDescent="0.25">
      <c r="A149" s="6" t="s">
        <v>979</v>
      </c>
      <c r="B149" s="7" t="s">
        <v>980</v>
      </c>
      <c r="C149" s="7" t="s">
        <v>981</v>
      </c>
      <c r="D149" s="7" t="s">
        <v>982</v>
      </c>
      <c r="E149" s="7" t="s">
        <v>27</v>
      </c>
      <c r="F149" s="7" t="s">
        <v>983</v>
      </c>
      <c r="G149" s="7" t="s">
        <v>29</v>
      </c>
      <c r="H149" s="8" t="s">
        <v>984</v>
      </c>
      <c r="I149" s="8" t="s">
        <v>31</v>
      </c>
      <c r="J149" s="8" t="s">
        <v>985</v>
      </c>
      <c r="K149" s="8" t="s">
        <v>986</v>
      </c>
      <c r="L149" s="7" t="s">
        <v>146</v>
      </c>
      <c r="M149" s="7" t="s">
        <v>301</v>
      </c>
      <c r="N149" s="7" t="s">
        <v>432</v>
      </c>
      <c r="O149" s="4">
        <f>VLOOKUP(B149,'[1]ADHOCVehicleWiseMovement-Nov''22'!$C$3:$Q$467,15,0)</f>
        <v>3200</v>
      </c>
      <c r="P149" s="4">
        <f>VLOOKUP(B149,'[1]ADHOCVehicleWiseMovement-Nov''22'!$C$3:$R$467,16,0)</f>
        <v>0</v>
      </c>
      <c r="Q149" s="4">
        <f t="shared" si="8"/>
        <v>288</v>
      </c>
      <c r="R149" s="4">
        <f t="shared" si="9"/>
        <v>288</v>
      </c>
      <c r="S149" s="8" t="s">
        <v>31</v>
      </c>
      <c r="T149" s="4">
        <f t="shared" si="10"/>
        <v>576</v>
      </c>
      <c r="U149" s="4">
        <f t="shared" si="11"/>
        <v>3776</v>
      </c>
      <c r="V149" s="9" t="s">
        <v>1613</v>
      </c>
      <c r="W149" s="5">
        <v>44907</v>
      </c>
    </row>
    <row r="150" spans="1:23" x14ac:dyDescent="0.25">
      <c r="A150" s="2" t="s">
        <v>987</v>
      </c>
      <c r="B150" s="3" t="s">
        <v>988</v>
      </c>
      <c r="C150" s="3" t="s">
        <v>989</v>
      </c>
      <c r="D150" s="3" t="s">
        <v>496</v>
      </c>
      <c r="E150" s="3" t="s">
        <v>27</v>
      </c>
      <c r="F150" s="3" t="s">
        <v>497</v>
      </c>
      <c r="G150" s="3" t="s">
        <v>29</v>
      </c>
      <c r="H150" s="4" t="s">
        <v>990</v>
      </c>
      <c r="I150" s="4" t="s">
        <v>31</v>
      </c>
      <c r="J150" s="4" t="s">
        <v>991</v>
      </c>
      <c r="K150" s="4" t="s">
        <v>992</v>
      </c>
      <c r="L150" s="3" t="s">
        <v>34</v>
      </c>
      <c r="M150" s="3" t="s">
        <v>328</v>
      </c>
      <c r="N150" s="3" t="s">
        <v>36</v>
      </c>
      <c r="O150" s="4">
        <f>VLOOKUP(B150,'[1]ADHOCVehicleWiseMovement-Nov''22'!$C$3:$Q$467,15,0)</f>
        <v>3200</v>
      </c>
      <c r="P150" s="4">
        <f>VLOOKUP(B150,'[1]ADHOCVehicleWiseMovement-Nov''22'!$C$3:$R$467,16,0)</f>
        <v>0</v>
      </c>
      <c r="Q150" s="4">
        <f t="shared" si="8"/>
        <v>288</v>
      </c>
      <c r="R150" s="4">
        <f t="shared" si="9"/>
        <v>288</v>
      </c>
      <c r="S150" s="4" t="s">
        <v>31</v>
      </c>
      <c r="T150" s="4">
        <f t="shared" si="10"/>
        <v>576</v>
      </c>
      <c r="U150" s="4">
        <f t="shared" si="11"/>
        <v>3776</v>
      </c>
      <c r="V150" s="9" t="s">
        <v>1613</v>
      </c>
      <c r="W150" s="5">
        <v>44907</v>
      </c>
    </row>
    <row r="151" spans="1:23" x14ac:dyDescent="0.25">
      <c r="A151" s="6" t="s">
        <v>122</v>
      </c>
      <c r="B151" s="7" t="s">
        <v>993</v>
      </c>
      <c r="C151" s="7" t="s">
        <v>994</v>
      </c>
      <c r="D151" s="7" t="s">
        <v>394</v>
      </c>
      <c r="E151" s="7" t="s">
        <v>27</v>
      </c>
      <c r="F151" s="7" t="s">
        <v>892</v>
      </c>
      <c r="G151" s="7" t="s">
        <v>29</v>
      </c>
      <c r="H151" s="8" t="s">
        <v>893</v>
      </c>
      <c r="I151" s="8" t="s">
        <v>31</v>
      </c>
      <c r="J151" s="8" t="s">
        <v>894</v>
      </c>
      <c r="K151" s="8" t="s">
        <v>895</v>
      </c>
      <c r="L151" s="7" t="s">
        <v>279</v>
      </c>
      <c r="M151" s="7" t="s">
        <v>280</v>
      </c>
      <c r="N151" s="7" t="s">
        <v>360</v>
      </c>
      <c r="O151" s="4">
        <f>VLOOKUP(B151,'[1]ADHOCVehicleWiseMovement-Nov''22'!$C$3:$Q$467,15,0)</f>
        <v>1750</v>
      </c>
      <c r="P151" s="4">
        <f>VLOOKUP(B151,'[1]ADHOCVehicleWiseMovement-Nov''22'!$C$3:$R$467,16,0)</f>
        <v>0</v>
      </c>
      <c r="Q151" s="4">
        <f t="shared" si="8"/>
        <v>157.5</v>
      </c>
      <c r="R151" s="4">
        <f t="shared" si="9"/>
        <v>157.5</v>
      </c>
      <c r="S151" s="8" t="s">
        <v>31</v>
      </c>
      <c r="T151" s="4">
        <f t="shared" si="10"/>
        <v>315</v>
      </c>
      <c r="U151" s="4">
        <f t="shared" si="11"/>
        <v>2065</v>
      </c>
      <c r="V151" s="9" t="s">
        <v>1613</v>
      </c>
      <c r="W151" s="5">
        <v>44907</v>
      </c>
    </row>
    <row r="152" spans="1:23" x14ac:dyDescent="0.25">
      <c r="A152" s="2" t="s">
        <v>995</v>
      </c>
      <c r="B152" s="3" t="s">
        <v>996</v>
      </c>
      <c r="C152" s="3" t="s">
        <v>997</v>
      </c>
      <c r="D152" s="3" t="s">
        <v>998</v>
      </c>
      <c r="E152" s="3" t="s">
        <v>27</v>
      </c>
      <c r="F152" s="3" t="s">
        <v>999</v>
      </c>
      <c r="G152" s="3" t="s">
        <v>52</v>
      </c>
      <c r="H152" s="4" t="s">
        <v>1000</v>
      </c>
      <c r="I152" s="4" t="s">
        <v>31</v>
      </c>
      <c r="J152" s="4" t="s">
        <v>1001</v>
      </c>
      <c r="K152" s="4" t="s">
        <v>1002</v>
      </c>
      <c r="L152" s="3" t="s">
        <v>223</v>
      </c>
      <c r="M152" s="3" t="s">
        <v>224</v>
      </c>
      <c r="N152" s="3" t="s">
        <v>81</v>
      </c>
      <c r="O152" s="4">
        <f>VLOOKUP(B152,'[1]ADHOCVehicleWiseMovement-Nov''22'!$C$3:$Q$467,15,0)</f>
        <v>686</v>
      </c>
      <c r="P152" s="4">
        <f>VLOOKUP(B152,'[1]ADHOCVehicleWiseMovement-Nov''22'!$C$3:$R$467,16,0)</f>
        <v>0</v>
      </c>
      <c r="Q152" s="4">
        <f t="shared" si="8"/>
        <v>61.739999999999995</v>
      </c>
      <c r="R152" s="4">
        <f t="shared" si="9"/>
        <v>61.739999999999995</v>
      </c>
      <c r="S152" s="4" t="s">
        <v>31</v>
      </c>
      <c r="T152" s="4">
        <f t="shared" si="10"/>
        <v>123.47999999999999</v>
      </c>
      <c r="U152" s="4">
        <f t="shared" si="11"/>
        <v>809.48</v>
      </c>
      <c r="V152" s="9" t="s">
        <v>1613</v>
      </c>
      <c r="W152" s="5">
        <v>44907</v>
      </c>
    </row>
    <row r="153" spans="1:23" x14ac:dyDescent="0.25">
      <c r="A153" s="6" t="s">
        <v>1003</v>
      </c>
      <c r="B153" s="7" t="s">
        <v>1004</v>
      </c>
      <c r="C153" s="7" t="s">
        <v>940</v>
      </c>
      <c r="D153" s="7" t="s">
        <v>941</v>
      </c>
      <c r="E153" s="7" t="s">
        <v>27</v>
      </c>
      <c r="F153" s="7" t="s">
        <v>942</v>
      </c>
      <c r="G153" s="7" t="s">
        <v>1005</v>
      </c>
      <c r="H153" s="8" t="s">
        <v>1006</v>
      </c>
      <c r="I153" s="8" t="s">
        <v>31</v>
      </c>
      <c r="J153" s="8" t="s">
        <v>1007</v>
      </c>
      <c r="K153" s="8" t="s">
        <v>1008</v>
      </c>
      <c r="L153" s="7" t="s">
        <v>1009</v>
      </c>
      <c r="M153" s="7" t="s">
        <v>1010</v>
      </c>
      <c r="N153" s="7" t="s">
        <v>737</v>
      </c>
      <c r="O153" s="4">
        <f>VLOOKUP(B153,'[1]ADHOCVehicleWiseMovement-Nov''22'!$C$3:$Q$467,15,0)</f>
        <v>3450</v>
      </c>
      <c r="P153" s="4">
        <f>VLOOKUP(B153,'[1]ADHOCVehicleWiseMovement-Nov''22'!$C$3:$R$467,16,0)</f>
        <v>0</v>
      </c>
      <c r="Q153" s="4">
        <f t="shared" si="8"/>
        <v>310.5</v>
      </c>
      <c r="R153" s="4">
        <f t="shared" si="9"/>
        <v>310.5</v>
      </c>
      <c r="S153" s="8" t="s">
        <v>31</v>
      </c>
      <c r="T153" s="4">
        <f t="shared" si="10"/>
        <v>621</v>
      </c>
      <c r="U153" s="4">
        <f t="shared" si="11"/>
        <v>4071</v>
      </c>
      <c r="V153" s="9" t="s">
        <v>1613</v>
      </c>
      <c r="W153" s="5">
        <v>44907</v>
      </c>
    </row>
    <row r="154" spans="1:23" x14ac:dyDescent="0.25">
      <c r="A154" s="2" t="s">
        <v>1011</v>
      </c>
      <c r="B154" s="3" t="s">
        <v>1012</v>
      </c>
      <c r="C154" s="3" t="s">
        <v>1013</v>
      </c>
      <c r="D154" s="3" t="s">
        <v>998</v>
      </c>
      <c r="E154" s="3" t="s">
        <v>27</v>
      </c>
      <c r="F154" s="3" t="s">
        <v>1014</v>
      </c>
      <c r="G154" s="3" t="s">
        <v>29</v>
      </c>
      <c r="H154" s="4" t="s">
        <v>1015</v>
      </c>
      <c r="I154" s="4" t="s">
        <v>31</v>
      </c>
      <c r="J154" s="4" t="s">
        <v>1016</v>
      </c>
      <c r="K154" s="4" t="s">
        <v>1017</v>
      </c>
      <c r="L154" s="3" t="s">
        <v>71</v>
      </c>
      <c r="M154" s="3" t="s">
        <v>233</v>
      </c>
      <c r="N154" s="3" t="s">
        <v>234</v>
      </c>
      <c r="O154" s="4">
        <f>VLOOKUP(B154,'[1]ADHOCVehicleWiseMovement-Nov''22'!$C$3:$Q$467,15,0)</f>
        <v>1440</v>
      </c>
      <c r="P154" s="4">
        <f>VLOOKUP(B154,'[1]ADHOCVehicleWiseMovement-Nov''22'!$C$3:$R$467,16,0)</f>
        <v>0</v>
      </c>
      <c r="Q154" s="4">
        <f t="shared" si="8"/>
        <v>129.6</v>
      </c>
      <c r="R154" s="4">
        <f t="shared" si="9"/>
        <v>129.6</v>
      </c>
      <c r="S154" s="4" t="s">
        <v>31</v>
      </c>
      <c r="T154" s="4">
        <f t="shared" si="10"/>
        <v>259.2</v>
      </c>
      <c r="U154" s="4">
        <f t="shared" si="11"/>
        <v>1699.1999999999998</v>
      </c>
      <c r="V154" s="9" t="s">
        <v>1613</v>
      </c>
      <c r="W154" s="5">
        <v>44907</v>
      </c>
    </row>
    <row r="155" spans="1:23" x14ac:dyDescent="0.25">
      <c r="A155" s="6" t="s">
        <v>1018</v>
      </c>
      <c r="B155" s="7" t="s">
        <v>1019</v>
      </c>
      <c r="C155" s="7" t="s">
        <v>1020</v>
      </c>
      <c r="D155" s="7" t="s">
        <v>504</v>
      </c>
      <c r="E155" s="7" t="s">
        <v>27</v>
      </c>
      <c r="F155" s="7" t="s">
        <v>505</v>
      </c>
      <c r="G155" s="7" t="s">
        <v>29</v>
      </c>
      <c r="H155" s="8" t="s">
        <v>506</v>
      </c>
      <c r="I155" s="8" t="s">
        <v>31</v>
      </c>
      <c r="J155" s="8" t="s">
        <v>507</v>
      </c>
      <c r="K155" s="8" t="s">
        <v>508</v>
      </c>
      <c r="L155" s="7" t="s">
        <v>169</v>
      </c>
      <c r="M155" s="7" t="s">
        <v>275</v>
      </c>
      <c r="N155" s="7" t="s">
        <v>171</v>
      </c>
      <c r="O155" s="4">
        <f>VLOOKUP(B155,'[1]ADHOCVehicleWiseMovement-Nov''22'!$C$3:$Q$467,15,0)</f>
        <v>1990</v>
      </c>
      <c r="P155" s="4">
        <f>VLOOKUP(B155,'[1]ADHOCVehicleWiseMovement-Nov''22'!$C$3:$R$467,16,0)</f>
        <v>0</v>
      </c>
      <c r="Q155" s="4">
        <f t="shared" si="8"/>
        <v>179.1</v>
      </c>
      <c r="R155" s="4">
        <f t="shared" si="9"/>
        <v>179.1</v>
      </c>
      <c r="S155" s="8" t="s">
        <v>31</v>
      </c>
      <c r="T155" s="4">
        <f t="shared" si="10"/>
        <v>358.2</v>
      </c>
      <c r="U155" s="4">
        <f t="shared" si="11"/>
        <v>2348.1999999999998</v>
      </c>
      <c r="V155" s="9" t="s">
        <v>1613</v>
      </c>
      <c r="W155" s="5">
        <v>44907</v>
      </c>
    </row>
    <row r="156" spans="1:23" x14ac:dyDescent="0.25">
      <c r="A156" s="2" t="s">
        <v>1021</v>
      </c>
      <c r="B156" s="3" t="s">
        <v>1022</v>
      </c>
      <c r="C156" s="3" t="s">
        <v>1023</v>
      </c>
      <c r="D156" s="3" t="s">
        <v>496</v>
      </c>
      <c r="E156" s="3" t="s">
        <v>27</v>
      </c>
      <c r="F156" s="3" t="s">
        <v>497</v>
      </c>
      <c r="G156" s="3" t="s">
        <v>29</v>
      </c>
      <c r="H156" s="4" t="s">
        <v>1024</v>
      </c>
      <c r="I156" s="4" t="s">
        <v>31</v>
      </c>
      <c r="J156" s="4" t="s">
        <v>1025</v>
      </c>
      <c r="K156" s="4" t="s">
        <v>1026</v>
      </c>
      <c r="L156" s="3" t="s">
        <v>34</v>
      </c>
      <c r="M156" s="3" t="s">
        <v>328</v>
      </c>
      <c r="N156" s="3" t="s">
        <v>36</v>
      </c>
      <c r="O156" s="4">
        <f>VLOOKUP(B156,'[1]ADHOCVehicleWiseMovement-Nov''22'!$C$3:$Q$467,15,0)</f>
        <v>1738</v>
      </c>
      <c r="P156" s="4">
        <f>VLOOKUP(B156,'[1]ADHOCVehicleWiseMovement-Nov''22'!$C$3:$R$467,16,0)</f>
        <v>0</v>
      </c>
      <c r="Q156" s="4">
        <f t="shared" si="8"/>
        <v>156.41999999999999</v>
      </c>
      <c r="R156" s="4">
        <f t="shared" si="9"/>
        <v>156.41999999999999</v>
      </c>
      <c r="S156" s="4" t="s">
        <v>31</v>
      </c>
      <c r="T156" s="4">
        <f t="shared" si="10"/>
        <v>312.83999999999997</v>
      </c>
      <c r="U156" s="4">
        <f t="shared" si="11"/>
        <v>2050.84</v>
      </c>
      <c r="V156" s="9" t="s">
        <v>1613</v>
      </c>
      <c r="W156" s="5">
        <v>44907</v>
      </c>
    </row>
    <row r="157" spans="1:23" x14ac:dyDescent="0.25">
      <c r="A157" s="6" t="s">
        <v>1027</v>
      </c>
      <c r="B157" s="7" t="s">
        <v>1028</v>
      </c>
      <c r="C157" s="7" t="s">
        <v>1029</v>
      </c>
      <c r="D157" s="7" t="s">
        <v>935</v>
      </c>
      <c r="E157" s="7" t="s">
        <v>27</v>
      </c>
      <c r="F157" s="7" t="s">
        <v>936</v>
      </c>
      <c r="G157" s="7" t="s">
        <v>52</v>
      </c>
      <c r="H157" s="8" t="s">
        <v>937</v>
      </c>
      <c r="I157" s="8" t="s">
        <v>31</v>
      </c>
      <c r="J157" s="8" t="s">
        <v>122</v>
      </c>
      <c r="K157" s="8" t="s">
        <v>151</v>
      </c>
      <c r="L157" s="7" t="s">
        <v>125</v>
      </c>
      <c r="M157" s="7" t="s">
        <v>383</v>
      </c>
      <c r="N157" s="7" t="s">
        <v>127</v>
      </c>
      <c r="O157" s="4">
        <f>VLOOKUP(B157,'[1]ADHOCVehicleWiseMovement-Nov''22'!$C$3:$Q$467,15,0)</f>
        <v>900</v>
      </c>
      <c r="P157" s="4">
        <f>VLOOKUP(B157,'[1]ADHOCVehicleWiseMovement-Nov''22'!$C$3:$R$467,16,0)</f>
        <v>0</v>
      </c>
      <c r="Q157" s="4">
        <f t="shared" si="8"/>
        <v>81</v>
      </c>
      <c r="R157" s="4">
        <f t="shared" si="9"/>
        <v>81</v>
      </c>
      <c r="S157" s="8" t="s">
        <v>31</v>
      </c>
      <c r="T157" s="4">
        <f t="shared" si="10"/>
        <v>162</v>
      </c>
      <c r="U157" s="4">
        <f t="shared" si="11"/>
        <v>1062</v>
      </c>
      <c r="V157" s="9" t="s">
        <v>1613</v>
      </c>
      <c r="W157" s="5">
        <v>44907</v>
      </c>
    </row>
    <row r="158" spans="1:23" x14ac:dyDescent="0.25">
      <c r="A158" s="2" t="s">
        <v>1030</v>
      </c>
      <c r="B158" s="3" t="s">
        <v>1031</v>
      </c>
      <c r="C158" s="3" t="s">
        <v>1032</v>
      </c>
      <c r="D158" s="3" t="s">
        <v>1033</v>
      </c>
      <c r="E158" s="3" t="s">
        <v>27</v>
      </c>
      <c r="F158" s="3" t="s">
        <v>1034</v>
      </c>
      <c r="G158" s="3" t="s">
        <v>29</v>
      </c>
      <c r="H158" s="4" t="s">
        <v>1035</v>
      </c>
      <c r="I158" s="4" t="s">
        <v>31</v>
      </c>
      <c r="J158" s="4" t="s">
        <v>1036</v>
      </c>
      <c r="K158" s="4" t="s">
        <v>1037</v>
      </c>
      <c r="L158" s="3" t="s">
        <v>279</v>
      </c>
      <c r="M158" s="3" t="s">
        <v>280</v>
      </c>
      <c r="N158" s="3" t="s">
        <v>360</v>
      </c>
      <c r="O158" s="4">
        <f>VLOOKUP(B158,'[1]ADHOCVehicleWiseMovement-Nov''22'!$C$3:$Q$467,15,0)</f>
        <v>1750</v>
      </c>
      <c r="P158" s="4">
        <f>VLOOKUP(B158,'[1]ADHOCVehicleWiseMovement-Nov''22'!$C$3:$R$467,16,0)</f>
        <v>0</v>
      </c>
      <c r="Q158" s="4">
        <f t="shared" si="8"/>
        <v>157.5</v>
      </c>
      <c r="R158" s="4">
        <f t="shared" si="9"/>
        <v>157.5</v>
      </c>
      <c r="S158" s="4" t="s">
        <v>31</v>
      </c>
      <c r="T158" s="4">
        <f t="shared" si="10"/>
        <v>315</v>
      </c>
      <c r="U158" s="4">
        <f t="shared" si="11"/>
        <v>2065</v>
      </c>
      <c r="V158" s="9" t="s">
        <v>1613</v>
      </c>
      <c r="W158" s="5">
        <v>44907</v>
      </c>
    </row>
    <row r="159" spans="1:23" x14ac:dyDescent="0.25">
      <c r="A159" s="6" t="s">
        <v>1038</v>
      </c>
      <c r="B159" s="7" t="s">
        <v>1039</v>
      </c>
      <c r="C159" s="7" t="s">
        <v>923</v>
      </c>
      <c r="D159" s="7" t="s">
        <v>163</v>
      </c>
      <c r="E159" s="7" t="s">
        <v>27</v>
      </c>
      <c r="F159" s="7" t="s">
        <v>320</v>
      </c>
      <c r="G159" s="7" t="s">
        <v>165</v>
      </c>
      <c r="H159" s="8" t="s">
        <v>166</v>
      </c>
      <c r="I159" s="8" t="s">
        <v>143</v>
      </c>
      <c r="J159" s="8" t="s">
        <v>925</v>
      </c>
      <c r="K159" s="8" t="s">
        <v>926</v>
      </c>
      <c r="L159" s="7" t="s">
        <v>169</v>
      </c>
      <c r="M159" s="7" t="s">
        <v>275</v>
      </c>
      <c r="N159" s="7" t="s">
        <v>171</v>
      </c>
      <c r="O159" s="4">
        <f>VLOOKUP(B159,'[1]ADHOCVehicleWiseMovement-Nov''22'!$C$3:$Q$467,15,0)</f>
        <v>1750</v>
      </c>
      <c r="P159" s="4">
        <f>VLOOKUP(B159,'[1]ADHOCVehicleWiseMovement-Nov''22'!$C$3:$R$467,16,0)</f>
        <v>90</v>
      </c>
      <c r="Q159" s="4">
        <f t="shared" si="8"/>
        <v>165.6</v>
      </c>
      <c r="R159" s="4">
        <f t="shared" si="9"/>
        <v>165.6</v>
      </c>
      <c r="S159" s="8" t="s">
        <v>31</v>
      </c>
      <c r="T159" s="4">
        <f t="shared" si="10"/>
        <v>331.2</v>
      </c>
      <c r="U159" s="4">
        <f t="shared" si="11"/>
        <v>2171.1999999999998</v>
      </c>
      <c r="V159" s="9" t="s">
        <v>1613</v>
      </c>
      <c r="W159" s="5">
        <v>44907</v>
      </c>
    </row>
    <row r="160" spans="1:23" x14ac:dyDescent="0.25">
      <c r="A160" s="2" t="s">
        <v>1040</v>
      </c>
      <c r="B160" s="3" t="s">
        <v>1041</v>
      </c>
      <c r="C160" s="3" t="s">
        <v>1042</v>
      </c>
      <c r="D160" s="3" t="s">
        <v>496</v>
      </c>
      <c r="E160" s="3" t="s">
        <v>27</v>
      </c>
      <c r="F160" s="3" t="s">
        <v>497</v>
      </c>
      <c r="G160" s="3" t="s">
        <v>52</v>
      </c>
      <c r="H160" s="4" t="s">
        <v>1043</v>
      </c>
      <c r="I160" s="4" t="s">
        <v>31</v>
      </c>
      <c r="J160" s="4" t="s">
        <v>1044</v>
      </c>
      <c r="K160" s="4" t="s">
        <v>1045</v>
      </c>
      <c r="L160" s="3" t="s">
        <v>34</v>
      </c>
      <c r="M160" s="3" t="s">
        <v>328</v>
      </c>
      <c r="N160" s="3" t="s">
        <v>36</v>
      </c>
      <c r="O160" s="4">
        <f>VLOOKUP(B160,'[1]ADHOCVehicleWiseMovement-Nov''22'!$C$3:$Q$467,15,0)</f>
        <v>794</v>
      </c>
      <c r="P160" s="4">
        <f>VLOOKUP(B160,'[1]ADHOCVehicleWiseMovement-Nov''22'!$C$3:$R$467,16,0)</f>
        <v>0</v>
      </c>
      <c r="Q160" s="4">
        <f t="shared" si="8"/>
        <v>71.459999999999994</v>
      </c>
      <c r="R160" s="4">
        <f t="shared" si="9"/>
        <v>71.459999999999994</v>
      </c>
      <c r="S160" s="4" t="s">
        <v>31</v>
      </c>
      <c r="T160" s="4">
        <f t="shared" si="10"/>
        <v>142.91999999999999</v>
      </c>
      <c r="U160" s="4">
        <f t="shared" si="11"/>
        <v>936.92000000000007</v>
      </c>
      <c r="V160" s="9" t="s">
        <v>1613</v>
      </c>
      <c r="W160" s="5">
        <v>44907</v>
      </c>
    </row>
    <row r="161" spans="1:23" x14ac:dyDescent="0.25">
      <c r="A161" s="6" t="s">
        <v>298</v>
      </c>
      <c r="B161" s="7" t="s">
        <v>1046</v>
      </c>
      <c r="C161" s="7" t="s">
        <v>923</v>
      </c>
      <c r="D161" s="7" t="s">
        <v>163</v>
      </c>
      <c r="E161" s="7" t="s">
        <v>27</v>
      </c>
      <c r="F161" s="7" t="s">
        <v>320</v>
      </c>
      <c r="G161" s="7" t="s">
        <v>165</v>
      </c>
      <c r="H161" s="8" t="s">
        <v>166</v>
      </c>
      <c r="I161" s="8" t="s">
        <v>31</v>
      </c>
      <c r="J161" s="8" t="s">
        <v>167</v>
      </c>
      <c r="K161" s="8" t="s">
        <v>168</v>
      </c>
      <c r="L161" s="7" t="s">
        <v>279</v>
      </c>
      <c r="M161" s="7" t="s">
        <v>280</v>
      </c>
      <c r="N161" s="7" t="s">
        <v>360</v>
      </c>
      <c r="O161" s="4">
        <f>VLOOKUP(B161,'[1]ADHOCVehicleWiseMovement-Nov''22'!$C$3:$Q$467,15,0)</f>
        <v>1004</v>
      </c>
      <c r="P161" s="4">
        <f>VLOOKUP(B161,'[1]ADHOCVehicleWiseMovement-Nov''22'!$C$3:$R$467,16,0)</f>
        <v>0</v>
      </c>
      <c r="Q161" s="4">
        <f t="shared" si="8"/>
        <v>90.36</v>
      </c>
      <c r="R161" s="4">
        <f t="shared" si="9"/>
        <v>90.36</v>
      </c>
      <c r="S161" s="8" t="s">
        <v>31</v>
      </c>
      <c r="T161" s="4">
        <f t="shared" si="10"/>
        <v>180.72</v>
      </c>
      <c r="U161" s="4">
        <f t="shared" si="11"/>
        <v>1184.7199999999998</v>
      </c>
      <c r="V161" s="9" t="s">
        <v>1613</v>
      </c>
      <c r="W161" s="5">
        <v>44907</v>
      </c>
    </row>
    <row r="162" spans="1:23" x14ac:dyDescent="0.25">
      <c r="A162" s="2" t="s">
        <v>1047</v>
      </c>
      <c r="B162" s="3" t="s">
        <v>1048</v>
      </c>
      <c r="C162" s="3" t="s">
        <v>1049</v>
      </c>
      <c r="D162" s="3" t="s">
        <v>1050</v>
      </c>
      <c r="E162" s="3" t="s">
        <v>27</v>
      </c>
      <c r="F162" s="3" t="s">
        <v>1051</v>
      </c>
      <c r="G162" s="3" t="s">
        <v>29</v>
      </c>
      <c r="H162" s="4" t="s">
        <v>1052</v>
      </c>
      <c r="I162" s="4" t="s">
        <v>143</v>
      </c>
      <c r="J162" s="4" t="s">
        <v>1053</v>
      </c>
      <c r="K162" s="4" t="s">
        <v>1054</v>
      </c>
      <c r="L162" s="3" t="s">
        <v>223</v>
      </c>
      <c r="M162" s="3" t="s">
        <v>224</v>
      </c>
      <c r="N162" s="3" t="s">
        <v>81</v>
      </c>
      <c r="O162" s="4">
        <f>VLOOKUP(B162,'[1]ADHOCVehicleWiseMovement-Nov''22'!$C$3:$Q$467,15,0)</f>
        <v>1824</v>
      </c>
      <c r="P162" s="4">
        <f>VLOOKUP(B162,'[1]ADHOCVehicleWiseMovement-Nov''22'!$C$3:$R$467,16,0)</f>
        <v>90</v>
      </c>
      <c r="Q162" s="4">
        <f t="shared" si="8"/>
        <v>172.26</v>
      </c>
      <c r="R162" s="4">
        <f t="shared" si="9"/>
        <v>172.26</v>
      </c>
      <c r="S162" s="4" t="s">
        <v>31</v>
      </c>
      <c r="T162" s="4">
        <f t="shared" si="10"/>
        <v>344.52</v>
      </c>
      <c r="U162" s="4">
        <f t="shared" si="11"/>
        <v>2258.5200000000004</v>
      </c>
      <c r="V162" s="9" t="s">
        <v>1613</v>
      </c>
      <c r="W162" s="5">
        <v>44907</v>
      </c>
    </row>
    <row r="163" spans="1:23" x14ac:dyDescent="0.25">
      <c r="A163" s="6" t="s">
        <v>1055</v>
      </c>
      <c r="B163" s="7" t="s">
        <v>1056</v>
      </c>
      <c r="C163" s="7" t="s">
        <v>923</v>
      </c>
      <c r="D163" s="7" t="s">
        <v>163</v>
      </c>
      <c r="E163" s="7" t="s">
        <v>27</v>
      </c>
      <c r="F163" s="7" t="s">
        <v>1057</v>
      </c>
      <c r="G163" s="7" t="s">
        <v>205</v>
      </c>
      <c r="H163" s="8" t="s">
        <v>1058</v>
      </c>
      <c r="I163" s="8" t="s">
        <v>31</v>
      </c>
      <c r="J163" s="8" t="s">
        <v>1059</v>
      </c>
      <c r="K163" s="8" t="s">
        <v>1060</v>
      </c>
      <c r="L163" s="7" t="s">
        <v>279</v>
      </c>
      <c r="M163" s="7" t="s">
        <v>280</v>
      </c>
      <c r="N163" s="7" t="s">
        <v>360</v>
      </c>
      <c r="O163" s="4">
        <f>VLOOKUP(B163,'[1]ADHOCVehicleWiseMovement-Nov''22'!$C$3:$Q$467,15,0)</f>
        <v>2120</v>
      </c>
      <c r="P163" s="4">
        <f>VLOOKUP(B163,'[1]ADHOCVehicleWiseMovement-Nov''22'!$C$3:$R$467,16,0)</f>
        <v>0</v>
      </c>
      <c r="Q163" s="4">
        <f t="shared" si="8"/>
        <v>190.79999999999998</v>
      </c>
      <c r="R163" s="4">
        <f t="shared" si="9"/>
        <v>190.79999999999998</v>
      </c>
      <c r="S163" s="8" t="s">
        <v>31</v>
      </c>
      <c r="T163" s="4">
        <f t="shared" si="10"/>
        <v>381.59999999999997</v>
      </c>
      <c r="U163" s="4">
        <f t="shared" si="11"/>
        <v>2501.6000000000004</v>
      </c>
      <c r="V163" s="9" t="s">
        <v>1613</v>
      </c>
      <c r="W163" s="5">
        <v>44907</v>
      </c>
    </row>
    <row r="164" spans="1:23" x14ac:dyDescent="0.25">
      <c r="A164" s="2" t="s">
        <v>1061</v>
      </c>
      <c r="B164" s="3" t="s">
        <v>1062</v>
      </c>
      <c r="C164" s="3" t="s">
        <v>1063</v>
      </c>
      <c r="D164" s="3" t="s">
        <v>496</v>
      </c>
      <c r="E164" s="3" t="s">
        <v>27</v>
      </c>
      <c r="F164" s="3" t="s">
        <v>497</v>
      </c>
      <c r="G164" s="3" t="s">
        <v>29</v>
      </c>
      <c r="H164" s="4" t="s">
        <v>990</v>
      </c>
      <c r="I164" s="4" t="s">
        <v>31</v>
      </c>
      <c r="J164" s="4" t="s">
        <v>991</v>
      </c>
      <c r="K164" s="4" t="s">
        <v>992</v>
      </c>
      <c r="L164" s="3" t="s">
        <v>34</v>
      </c>
      <c r="M164" s="3" t="s">
        <v>328</v>
      </c>
      <c r="N164" s="3" t="s">
        <v>36</v>
      </c>
      <c r="O164" s="4">
        <f>VLOOKUP(B164,'[1]ADHOCVehicleWiseMovement-Nov''22'!$C$3:$Q$467,15,0)</f>
        <v>3200</v>
      </c>
      <c r="P164" s="4">
        <f>VLOOKUP(B164,'[1]ADHOCVehicleWiseMovement-Nov''22'!$C$3:$R$467,16,0)</f>
        <v>0</v>
      </c>
      <c r="Q164" s="4">
        <f t="shared" si="8"/>
        <v>288</v>
      </c>
      <c r="R164" s="4">
        <f t="shared" si="9"/>
        <v>288</v>
      </c>
      <c r="S164" s="4" t="s">
        <v>31</v>
      </c>
      <c r="T164" s="4">
        <f t="shared" si="10"/>
        <v>576</v>
      </c>
      <c r="U164" s="4">
        <f t="shared" si="11"/>
        <v>3776</v>
      </c>
      <c r="V164" s="9" t="s">
        <v>1613</v>
      </c>
      <c r="W164" s="5">
        <v>44907</v>
      </c>
    </row>
    <row r="165" spans="1:23" x14ac:dyDescent="0.25">
      <c r="A165" s="6" t="s">
        <v>1064</v>
      </c>
      <c r="B165" s="7" t="s">
        <v>1065</v>
      </c>
      <c r="C165" s="7" t="s">
        <v>1066</v>
      </c>
      <c r="D165" s="7" t="s">
        <v>1067</v>
      </c>
      <c r="E165" s="7" t="s">
        <v>27</v>
      </c>
      <c r="F165" s="7" t="s">
        <v>1068</v>
      </c>
      <c r="G165" s="7" t="s">
        <v>29</v>
      </c>
      <c r="H165" s="8" t="s">
        <v>1069</v>
      </c>
      <c r="I165" s="8" t="s">
        <v>31</v>
      </c>
      <c r="J165" s="8" t="s">
        <v>1070</v>
      </c>
      <c r="K165" s="8" t="s">
        <v>1071</v>
      </c>
      <c r="L165" s="7" t="s">
        <v>279</v>
      </c>
      <c r="M165" s="7" t="s">
        <v>280</v>
      </c>
      <c r="N165" s="7" t="s">
        <v>360</v>
      </c>
      <c r="O165" s="4">
        <f>VLOOKUP(B165,'[1]ADHOCVehicleWiseMovement-Nov''22'!$C$3:$Q$467,15,0)</f>
        <v>3450</v>
      </c>
      <c r="P165" s="4">
        <f>VLOOKUP(B165,'[1]ADHOCVehicleWiseMovement-Nov''22'!$C$3:$R$467,16,0)</f>
        <v>0</v>
      </c>
      <c r="Q165" s="4">
        <f t="shared" si="8"/>
        <v>310.5</v>
      </c>
      <c r="R165" s="4">
        <f t="shared" si="9"/>
        <v>310.5</v>
      </c>
      <c r="S165" s="8" t="s">
        <v>31</v>
      </c>
      <c r="T165" s="4">
        <f t="shared" si="10"/>
        <v>621</v>
      </c>
      <c r="U165" s="4">
        <f t="shared" si="11"/>
        <v>4071</v>
      </c>
      <c r="V165" s="9" t="s">
        <v>1613</v>
      </c>
      <c r="W165" s="5">
        <v>44907</v>
      </c>
    </row>
    <row r="166" spans="1:23" x14ac:dyDescent="0.25">
      <c r="A166" s="2" t="s">
        <v>1072</v>
      </c>
      <c r="B166" s="3" t="s">
        <v>1073</v>
      </c>
      <c r="C166" s="3" t="s">
        <v>1074</v>
      </c>
      <c r="D166" s="3" t="s">
        <v>1075</v>
      </c>
      <c r="E166" s="3" t="s">
        <v>27</v>
      </c>
      <c r="F166" s="3" t="s">
        <v>1076</v>
      </c>
      <c r="G166" s="3" t="s">
        <v>84</v>
      </c>
      <c r="H166" s="4" t="s">
        <v>116</v>
      </c>
      <c r="I166" s="4" t="s">
        <v>1077</v>
      </c>
      <c r="J166" s="4" t="s">
        <v>1078</v>
      </c>
      <c r="K166" s="4" t="s">
        <v>1079</v>
      </c>
      <c r="L166" s="3" t="s">
        <v>71</v>
      </c>
      <c r="M166" s="3" t="s">
        <v>233</v>
      </c>
      <c r="N166" s="3" t="s">
        <v>234</v>
      </c>
      <c r="O166" s="4">
        <f>VLOOKUP(B166,'[1]ADHOCVehicleWiseMovement-Nov''22'!$C$3:$Q$467,15,0)</f>
        <v>3800</v>
      </c>
      <c r="P166" s="4">
        <f>VLOOKUP(B166,'[1]ADHOCVehicleWiseMovement-Nov''22'!$C$3:$R$467,16,0)</f>
        <v>0</v>
      </c>
      <c r="Q166" s="4">
        <f t="shared" si="8"/>
        <v>342</v>
      </c>
      <c r="R166" s="4">
        <f t="shared" si="9"/>
        <v>342</v>
      </c>
      <c r="S166" s="4" t="s">
        <v>31</v>
      </c>
      <c r="T166" s="4">
        <f t="shared" si="10"/>
        <v>684</v>
      </c>
      <c r="U166" s="4">
        <f t="shared" si="11"/>
        <v>4484</v>
      </c>
      <c r="V166" s="9" t="s">
        <v>1613</v>
      </c>
      <c r="W166" s="5">
        <v>44907</v>
      </c>
    </row>
    <row r="167" spans="1:23" x14ac:dyDescent="0.25">
      <c r="A167" s="6" t="s">
        <v>1080</v>
      </c>
      <c r="B167" s="7" t="s">
        <v>1081</v>
      </c>
      <c r="C167" s="7" t="s">
        <v>1082</v>
      </c>
      <c r="D167" s="7" t="s">
        <v>1083</v>
      </c>
      <c r="E167" s="7" t="s">
        <v>27</v>
      </c>
      <c r="F167" s="7" t="s">
        <v>1084</v>
      </c>
      <c r="G167" s="7" t="s">
        <v>29</v>
      </c>
      <c r="H167" s="8" t="s">
        <v>1085</v>
      </c>
      <c r="I167" s="8" t="s">
        <v>143</v>
      </c>
      <c r="J167" s="8" t="s">
        <v>1086</v>
      </c>
      <c r="K167" s="8" t="s">
        <v>1087</v>
      </c>
      <c r="L167" s="7" t="s">
        <v>245</v>
      </c>
      <c r="M167" s="7" t="s">
        <v>240</v>
      </c>
      <c r="N167" s="7" t="s">
        <v>210</v>
      </c>
      <c r="O167" s="4">
        <f>VLOOKUP(B167,'[1]ADHOCVehicleWiseMovement-Nov''22'!$C$3:$Q$467,15,0)</f>
        <v>3450</v>
      </c>
      <c r="P167" s="4">
        <f>VLOOKUP(B167,'[1]ADHOCVehicleWiseMovement-Nov''22'!$C$3:$R$467,16,0)</f>
        <v>90</v>
      </c>
      <c r="Q167" s="4">
        <f t="shared" si="8"/>
        <v>318.59999999999997</v>
      </c>
      <c r="R167" s="4">
        <f t="shared" si="9"/>
        <v>318.59999999999997</v>
      </c>
      <c r="S167" s="8" t="s">
        <v>31</v>
      </c>
      <c r="T167" s="4">
        <f t="shared" si="10"/>
        <v>637.19999999999993</v>
      </c>
      <c r="U167" s="4">
        <f t="shared" si="11"/>
        <v>4177.2</v>
      </c>
      <c r="V167" s="9" t="s">
        <v>1613</v>
      </c>
      <c r="W167" s="5">
        <v>44907</v>
      </c>
    </row>
    <row r="168" spans="1:23" x14ac:dyDescent="0.25">
      <c r="A168" s="2" t="s">
        <v>1088</v>
      </c>
      <c r="B168" s="3" t="s">
        <v>1089</v>
      </c>
      <c r="C168" s="3" t="s">
        <v>1090</v>
      </c>
      <c r="D168" s="3" t="s">
        <v>496</v>
      </c>
      <c r="E168" s="3" t="s">
        <v>27</v>
      </c>
      <c r="F168" s="3" t="s">
        <v>497</v>
      </c>
      <c r="G168" s="3" t="s">
        <v>29</v>
      </c>
      <c r="H168" s="4" t="s">
        <v>1091</v>
      </c>
      <c r="I168" s="4" t="s">
        <v>31</v>
      </c>
      <c r="J168" s="4" t="s">
        <v>1092</v>
      </c>
      <c r="K168" s="4" t="s">
        <v>1093</v>
      </c>
      <c r="L168" s="3" t="s">
        <v>34</v>
      </c>
      <c r="M168" s="3" t="s">
        <v>328</v>
      </c>
      <c r="N168" s="3" t="s">
        <v>36</v>
      </c>
      <c r="O168" s="4">
        <f>VLOOKUP(B168,'[1]ADHOCVehicleWiseMovement-Nov''22'!$C$3:$Q$467,15,0)</f>
        <v>1450</v>
      </c>
      <c r="P168" s="4">
        <f>VLOOKUP(B168,'[1]ADHOCVehicleWiseMovement-Nov''22'!$C$3:$R$467,16,0)</f>
        <v>0</v>
      </c>
      <c r="Q168" s="4">
        <f t="shared" si="8"/>
        <v>130.5</v>
      </c>
      <c r="R168" s="4">
        <f t="shared" si="9"/>
        <v>130.5</v>
      </c>
      <c r="S168" s="4" t="s">
        <v>31</v>
      </c>
      <c r="T168" s="4">
        <f t="shared" si="10"/>
        <v>261</v>
      </c>
      <c r="U168" s="4">
        <f t="shared" si="11"/>
        <v>1711</v>
      </c>
      <c r="V168" s="9" t="s">
        <v>1613</v>
      </c>
      <c r="W168" s="5">
        <v>44907</v>
      </c>
    </row>
    <row r="169" spans="1:23" x14ac:dyDescent="0.25">
      <c r="A169" s="6" t="s">
        <v>1094</v>
      </c>
      <c r="B169" s="7" t="s">
        <v>1095</v>
      </c>
      <c r="C169" s="7" t="s">
        <v>1096</v>
      </c>
      <c r="D169" s="7" t="s">
        <v>865</v>
      </c>
      <c r="E169" s="7" t="s">
        <v>27</v>
      </c>
      <c r="F169" s="7" t="s">
        <v>1097</v>
      </c>
      <c r="G169" s="7" t="s">
        <v>103</v>
      </c>
      <c r="H169" s="8" t="s">
        <v>1098</v>
      </c>
      <c r="I169" s="8" t="s">
        <v>122</v>
      </c>
      <c r="J169" s="8" t="s">
        <v>1099</v>
      </c>
      <c r="K169" s="8" t="s">
        <v>1100</v>
      </c>
      <c r="L169" s="7" t="s">
        <v>146</v>
      </c>
      <c r="M169" s="7" t="s">
        <v>793</v>
      </c>
      <c r="N169" s="7" t="s">
        <v>794</v>
      </c>
      <c r="O169" s="4">
        <f>VLOOKUP(B169,'[1]ADHOCVehicleWiseMovement-Nov''22'!$C$3:$Q$467,15,0)</f>
        <v>10000</v>
      </c>
      <c r="P169" s="4">
        <f>VLOOKUP(B169,'[1]ADHOCVehicleWiseMovement-Nov''22'!$C$3:$R$467,16,0)</f>
        <v>0</v>
      </c>
      <c r="Q169" s="4">
        <f t="shared" si="8"/>
        <v>900</v>
      </c>
      <c r="R169" s="4">
        <f t="shared" si="9"/>
        <v>900</v>
      </c>
      <c r="S169" s="8" t="s">
        <v>31</v>
      </c>
      <c r="T169" s="4">
        <f t="shared" si="10"/>
        <v>1800</v>
      </c>
      <c r="U169" s="4">
        <f t="shared" si="11"/>
        <v>11800</v>
      </c>
      <c r="V169" s="9" t="s">
        <v>1613</v>
      </c>
      <c r="W169" s="5">
        <v>44907</v>
      </c>
    </row>
    <row r="170" spans="1:23" x14ac:dyDescent="0.25">
      <c r="A170" s="2" t="s">
        <v>1101</v>
      </c>
      <c r="B170" s="3" t="s">
        <v>1102</v>
      </c>
      <c r="C170" s="3" t="s">
        <v>1103</v>
      </c>
      <c r="D170" s="3" t="s">
        <v>613</v>
      </c>
      <c r="E170" s="3" t="s">
        <v>27</v>
      </c>
      <c r="F170" s="3" t="s">
        <v>1104</v>
      </c>
      <c r="G170" s="3" t="s">
        <v>52</v>
      </c>
      <c r="H170" s="4" t="s">
        <v>1105</v>
      </c>
      <c r="I170" s="4" t="s">
        <v>31</v>
      </c>
      <c r="J170" s="4" t="s">
        <v>1106</v>
      </c>
      <c r="K170" s="4" t="s">
        <v>1107</v>
      </c>
      <c r="L170" s="3" t="s">
        <v>125</v>
      </c>
      <c r="M170" s="3" t="s">
        <v>189</v>
      </c>
      <c r="N170" s="3" t="s">
        <v>127</v>
      </c>
      <c r="O170" s="4">
        <f>VLOOKUP(B170,'[1]ADHOCVehicleWiseMovement-Nov''22'!$C$3:$Q$467,15,0)</f>
        <v>939</v>
      </c>
      <c r="P170" s="4">
        <f>VLOOKUP(B170,'[1]ADHOCVehicleWiseMovement-Nov''22'!$C$3:$R$467,16,0)</f>
        <v>0</v>
      </c>
      <c r="Q170" s="4">
        <f t="shared" si="8"/>
        <v>84.509999999999991</v>
      </c>
      <c r="R170" s="4">
        <f t="shared" si="9"/>
        <v>84.509999999999991</v>
      </c>
      <c r="S170" s="4" t="s">
        <v>31</v>
      </c>
      <c r="T170" s="4">
        <f t="shared" si="10"/>
        <v>169.01999999999998</v>
      </c>
      <c r="U170" s="4">
        <f t="shared" si="11"/>
        <v>1108.02</v>
      </c>
      <c r="V170" s="9" t="s">
        <v>1613</v>
      </c>
      <c r="W170" s="5">
        <v>44907</v>
      </c>
    </row>
    <row r="171" spans="1:23" x14ac:dyDescent="0.25">
      <c r="A171" s="6" t="s">
        <v>1108</v>
      </c>
      <c r="B171" s="7" t="s">
        <v>1109</v>
      </c>
      <c r="C171" s="7" t="s">
        <v>1110</v>
      </c>
      <c r="D171" s="7" t="s">
        <v>935</v>
      </c>
      <c r="E171" s="7" t="s">
        <v>27</v>
      </c>
      <c r="F171" s="7" t="s">
        <v>936</v>
      </c>
      <c r="G171" s="7" t="s">
        <v>29</v>
      </c>
      <c r="H171" s="8" t="s">
        <v>514</v>
      </c>
      <c r="I171" s="8" t="s">
        <v>31</v>
      </c>
      <c r="J171" s="8" t="s">
        <v>515</v>
      </c>
      <c r="K171" s="8" t="s">
        <v>516</v>
      </c>
      <c r="L171" s="7" t="s">
        <v>34</v>
      </c>
      <c r="M171" s="7" t="s">
        <v>328</v>
      </c>
      <c r="N171" s="7" t="s">
        <v>36</v>
      </c>
      <c r="O171" s="4">
        <f>VLOOKUP(B171,'[1]ADHOCVehicleWiseMovement-Nov''22'!$C$3:$Q$467,15,0)</f>
        <v>1200</v>
      </c>
      <c r="P171" s="4">
        <f>VLOOKUP(B171,'[1]ADHOCVehicleWiseMovement-Nov''22'!$C$3:$R$467,16,0)</f>
        <v>0</v>
      </c>
      <c r="Q171" s="4">
        <f t="shared" si="8"/>
        <v>108</v>
      </c>
      <c r="R171" s="4">
        <f t="shared" si="9"/>
        <v>108</v>
      </c>
      <c r="S171" s="8" t="s">
        <v>31</v>
      </c>
      <c r="T171" s="4">
        <f t="shared" si="10"/>
        <v>216</v>
      </c>
      <c r="U171" s="4">
        <f t="shared" si="11"/>
        <v>1416</v>
      </c>
      <c r="V171" s="9" t="s">
        <v>1613</v>
      </c>
      <c r="W171" s="5">
        <v>44907</v>
      </c>
    </row>
    <row r="172" spans="1:23" x14ac:dyDescent="0.25">
      <c r="A172" s="2" t="s">
        <v>1111</v>
      </c>
      <c r="B172" s="3" t="s">
        <v>1112</v>
      </c>
      <c r="C172" s="3" t="s">
        <v>1113</v>
      </c>
      <c r="D172" s="3" t="s">
        <v>613</v>
      </c>
      <c r="E172" s="3" t="s">
        <v>27</v>
      </c>
      <c r="F172" s="3" t="s">
        <v>1104</v>
      </c>
      <c r="G172" s="3" t="s">
        <v>29</v>
      </c>
      <c r="H172" s="4" t="s">
        <v>1114</v>
      </c>
      <c r="I172" s="4" t="s">
        <v>31</v>
      </c>
      <c r="J172" s="4" t="s">
        <v>1115</v>
      </c>
      <c r="K172" s="4" t="s">
        <v>1116</v>
      </c>
      <c r="L172" s="3" t="s">
        <v>34</v>
      </c>
      <c r="M172" s="3" t="s">
        <v>328</v>
      </c>
      <c r="N172" s="3" t="s">
        <v>36</v>
      </c>
      <c r="O172" s="4">
        <f>VLOOKUP(B172,'[1]ADHOCVehicleWiseMovement-Nov''22'!$C$3:$Q$467,15,0)</f>
        <v>3200</v>
      </c>
      <c r="P172" s="4">
        <f>VLOOKUP(B172,'[1]ADHOCVehicleWiseMovement-Nov''22'!$C$3:$R$467,16,0)</f>
        <v>0</v>
      </c>
      <c r="Q172" s="4">
        <f t="shared" si="8"/>
        <v>288</v>
      </c>
      <c r="R172" s="4">
        <f t="shared" si="9"/>
        <v>288</v>
      </c>
      <c r="S172" s="4" t="s">
        <v>31</v>
      </c>
      <c r="T172" s="4">
        <f t="shared" si="10"/>
        <v>576</v>
      </c>
      <c r="U172" s="4">
        <f t="shared" si="11"/>
        <v>3776</v>
      </c>
      <c r="V172" s="9" t="s">
        <v>1613</v>
      </c>
      <c r="W172" s="5">
        <v>44907</v>
      </c>
    </row>
    <row r="173" spans="1:23" x14ac:dyDescent="0.25">
      <c r="A173" s="6" t="s">
        <v>1117</v>
      </c>
      <c r="B173" s="7" t="s">
        <v>1118</v>
      </c>
      <c r="C173" s="7" t="s">
        <v>782</v>
      </c>
      <c r="D173" s="7" t="s">
        <v>41</v>
      </c>
      <c r="E173" s="7" t="s">
        <v>27</v>
      </c>
      <c r="F173" s="7" t="s">
        <v>51</v>
      </c>
      <c r="G173" s="7" t="s">
        <v>29</v>
      </c>
      <c r="H173" s="8" t="s">
        <v>783</v>
      </c>
      <c r="I173" s="8" t="s">
        <v>31</v>
      </c>
      <c r="J173" s="8" t="s">
        <v>784</v>
      </c>
      <c r="K173" s="8" t="s">
        <v>785</v>
      </c>
      <c r="L173" s="7" t="s">
        <v>223</v>
      </c>
      <c r="M173" s="7" t="s">
        <v>1119</v>
      </c>
      <c r="N173" s="7" t="s">
        <v>1120</v>
      </c>
      <c r="O173" s="4">
        <f>VLOOKUP(B173,'[1]ADHOCVehicleWiseMovement-Nov''22'!$C$3:$Q$467,15,0)</f>
        <v>1200</v>
      </c>
      <c r="P173" s="4">
        <f>VLOOKUP(B173,'[1]ADHOCVehicleWiseMovement-Nov''22'!$C$3:$R$467,16,0)</f>
        <v>0</v>
      </c>
      <c r="Q173" s="4">
        <f t="shared" si="8"/>
        <v>108</v>
      </c>
      <c r="R173" s="4">
        <f t="shared" si="9"/>
        <v>108</v>
      </c>
      <c r="S173" s="8" t="s">
        <v>31</v>
      </c>
      <c r="T173" s="4">
        <f t="shared" si="10"/>
        <v>216</v>
      </c>
      <c r="U173" s="4">
        <f t="shared" si="11"/>
        <v>1416</v>
      </c>
      <c r="V173" s="9" t="s">
        <v>1613</v>
      </c>
      <c r="W173" s="5">
        <v>44907</v>
      </c>
    </row>
    <row r="174" spans="1:23" x14ac:dyDescent="0.25">
      <c r="A174" s="2" t="s">
        <v>1121</v>
      </c>
      <c r="B174" s="3" t="s">
        <v>1122</v>
      </c>
      <c r="C174" s="3" t="s">
        <v>1123</v>
      </c>
      <c r="D174" s="3" t="s">
        <v>1083</v>
      </c>
      <c r="E174" s="3" t="s">
        <v>27</v>
      </c>
      <c r="F174" s="3" t="s">
        <v>1084</v>
      </c>
      <c r="G174" s="3" t="s">
        <v>29</v>
      </c>
      <c r="H174" s="4" t="s">
        <v>1124</v>
      </c>
      <c r="I174" s="4" t="s">
        <v>31</v>
      </c>
      <c r="J174" s="4" t="s">
        <v>1125</v>
      </c>
      <c r="K174" s="4" t="s">
        <v>1126</v>
      </c>
      <c r="L174" s="3" t="s">
        <v>245</v>
      </c>
      <c r="M174" s="3" t="s">
        <v>240</v>
      </c>
      <c r="N174" s="3" t="s">
        <v>210</v>
      </c>
      <c r="O174" s="4">
        <f>VLOOKUP(B174,'[1]ADHOCVehicleWiseMovement-Nov''22'!$C$3:$Q$467,15,0)</f>
        <v>2638</v>
      </c>
      <c r="P174" s="4">
        <f>VLOOKUP(B174,'[1]ADHOCVehicleWiseMovement-Nov''22'!$C$3:$R$467,16,0)</f>
        <v>0</v>
      </c>
      <c r="Q174" s="4">
        <f t="shared" si="8"/>
        <v>237.42</v>
      </c>
      <c r="R174" s="4">
        <f t="shared" si="9"/>
        <v>237.42</v>
      </c>
      <c r="S174" s="4" t="s">
        <v>31</v>
      </c>
      <c r="T174" s="4">
        <f t="shared" si="10"/>
        <v>474.84</v>
      </c>
      <c r="U174" s="4">
        <f t="shared" si="11"/>
        <v>3112.84</v>
      </c>
      <c r="V174" s="9" t="s">
        <v>1613</v>
      </c>
      <c r="W174" s="5">
        <v>44907</v>
      </c>
    </row>
    <row r="175" spans="1:23" x14ac:dyDescent="0.25">
      <c r="A175" s="6" t="s">
        <v>700</v>
      </c>
      <c r="B175" s="7" t="s">
        <v>1127</v>
      </c>
      <c r="C175" s="7" t="s">
        <v>1128</v>
      </c>
      <c r="D175" s="7" t="s">
        <v>1129</v>
      </c>
      <c r="E175" s="7" t="s">
        <v>27</v>
      </c>
      <c r="F175" s="7" t="s">
        <v>1130</v>
      </c>
      <c r="G175" s="7" t="s">
        <v>29</v>
      </c>
      <c r="H175" s="8" t="s">
        <v>1131</v>
      </c>
      <c r="I175" s="8" t="s">
        <v>31</v>
      </c>
      <c r="J175" s="8" t="s">
        <v>1132</v>
      </c>
      <c r="K175" s="8" t="s">
        <v>1133</v>
      </c>
      <c r="L175" s="7" t="s">
        <v>169</v>
      </c>
      <c r="M175" s="7" t="s">
        <v>275</v>
      </c>
      <c r="N175" s="7" t="s">
        <v>171</v>
      </c>
      <c r="O175" s="4">
        <f>VLOOKUP(B175,'[1]ADHOCVehicleWiseMovement-Nov''22'!$C$3:$Q$467,15,0)</f>
        <v>2050</v>
      </c>
      <c r="P175" s="4">
        <f>VLOOKUP(B175,'[1]ADHOCVehicleWiseMovement-Nov''22'!$C$3:$R$467,16,0)</f>
        <v>0</v>
      </c>
      <c r="Q175" s="4">
        <f t="shared" si="8"/>
        <v>184.5</v>
      </c>
      <c r="R175" s="4">
        <f t="shared" si="9"/>
        <v>184.5</v>
      </c>
      <c r="S175" s="8" t="s">
        <v>31</v>
      </c>
      <c r="T175" s="4">
        <f t="shared" si="10"/>
        <v>369</v>
      </c>
      <c r="U175" s="4">
        <f t="shared" si="11"/>
        <v>2419</v>
      </c>
      <c r="V175" s="9" t="s">
        <v>1613</v>
      </c>
      <c r="W175" s="5">
        <v>44907</v>
      </c>
    </row>
    <row r="176" spans="1:23" x14ac:dyDescent="0.25">
      <c r="A176" s="2" t="s">
        <v>1134</v>
      </c>
      <c r="B176" s="3" t="s">
        <v>1135</v>
      </c>
      <c r="C176" s="3" t="s">
        <v>1136</v>
      </c>
      <c r="D176" s="3" t="s">
        <v>960</v>
      </c>
      <c r="E176" s="3" t="s">
        <v>27</v>
      </c>
      <c r="F176" s="3" t="s">
        <v>1137</v>
      </c>
      <c r="G176" s="3" t="s">
        <v>84</v>
      </c>
      <c r="H176" s="4" t="s">
        <v>85</v>
      </c>
      <c r="I176" s="4" t="s">
        <v>31</v>
      </c>
      <c r="J176" s="4" t="s">
        <v>1138</v>
      </c>
      <c r="K176" s="4" t="s">
        <v>1139</v>
      </c>
      <c r="L176" s="3" t="s">
        <v>279</v>
      </c>
      <c r="M176" s="3" t="s">
        <v>280</v>
      </c>
      <c r="N176" s="3" t="s">
        <v>360</v>
      </c>
      <c r="O176" s="4">
        <f>VLOOKUP(B176,'[1]ADHOCVehicleWiseMovement-Nov''22'!$C$3:$Q$467,15,0)</f>
        <v>3764</v>
      </c>
      <c r="P176" s="4">
        <f>VLOOKUP(B176,'[1]ADHOCVehicleWiseMovement-Nov''22'!$C$3:$R$467,16,0)</f>
        <v>0</v>
      </c>
      <c r="Q176" s="4">
        <f t="shared" si="8"/>
        <v>338.76</v>
      </c>
      <c r="R176" s="4">
        <f t="shared" si="9"/>
        <v>338.76</v>
      </c>
      <c r="S176" s="4" t="s">
        <v>31</v>
      </c>
      <c r="T176" s="4">
        <f t="shared" si="10"/>
        <v>677.52</v>
      </c>
      <c r="U176" s="4">
        <f t="shared" si="11"/>
        <v>4441.5200000000004</v>
      </c>
      <c r="V176" s="9" t="s">
        <v>1613</v>
      </c>
      <c r="W176" s="5">
        <v>44907</v>
      </c>
    </row>
    <row r="177" spans="1:23" x14ac:dyDescent="0.25">
      <c r="A177" s="6" t="s">
        <v>1140</v>
      </c>
      <c r="B177" s="7" t="s">
        <v>1141</v>
      </c>
      <c r="C177" s="7" t="s">
        <v>1142</v>
      </c>
      <c r="D177" s="7" t="s">
        <v>1143</v>
      </c>
      <c r="E177" s="7" t="s">
        <v>27</v>
      </c>
      <c r="F177" s="7" t="s">
        <v>1144</v>
      </c>
      <c r="G177" s="7" t="s">
        <v>29</v>
      </c>
      <c r="H177" s="8" t="s">
        <v>1145</v>
      </c>
      <c r="I177" s="8" t="s">
        <v>31</v>
      </c>
      <c r="J177" s="8" t="s">
        <v>1146</v>
      </c>
      <c r="K177" s="8" t="s">
        <v>1147</v>
      </c>
      <c r="L177" s="7" t="s">
        <v>71</v>
      </c>
      <c r="M177" s="7" t="s">
        <v>233</v>
      </c>
      <c r="N177" s="7" t="s">
        <v>234</v>
      </c>
      <c r="O177" s="4">
        <f>VLOOKUP(B177,'[1]ADHOCVehicleWiseMovement-Nov''22'!$C$3:$Q$467,15,0)</f>
        <v>3200</v>
      </c>
      <c r="P177" s="4">
        <f>VLOOKUP(B177,'[1]ADHOCVehicleWiseMovement-Nov''22'!$C$3:$R$467,16,0)</f>
        <v>0</v>
      </c>
      <c r="Q177" s="4">
        <f t="shared" si="8"/>
        <v>288</v>
      </c>
      <c r="R177" s="4">
        <f t="shared" si="9"/>
        <v>288</v>
      </c>
      <c r="S177" s="8" t="s">
        <v>31</v>
      </c>
      <c r="T177" s="4">
        <f t="shared" si="10"/>
        <v>576</v>
      </c>
      <c r="U177" s="4">
        <f t="shared" si="11"/>
        <v>3776</v>
      </c>
      <c r="V177" s="9" t="s">
        <v>1613</v>
      </c>
      <c r="W177" s="5">
        <v>44907</v>
      </c>
    </row>
    <row r="178" spans="1:23" x14ac:dyDescent="0.25">
      <c r="A178" s="2" t="s">
        <v>1148</v>
      </c>
      <c r="B178" s="3" t="s">
        <v>1149</v>
      </c>
      <c r="C178" s="3" t="s">
        <v>1150</v>
      </c>
      <c r="D178" s="3" t="s">
        <v>1151</v>
      </c>
      <c r="E178" s="3" t="s">
        <v>27</v>
      </c>
      <c r="F178" s="3" t="s">
        <v>1152</v>
      </c>
      <c r="G178" s="3" t="s">
        <v>84</v>
      </c>
      <c r="H178" s="4" t="s">
        <v>1153</v>
      </c>
      <c r="I178" s="4" t="s">
        <v>757</v>
      </c>
      <c r="J178" s="4" t="s">
        <v>1154</v>
      </c>
      <c r="K178" s="4" t="s">
        <v>1155</v>
      </c>
      <c r="L178" s="3" t="s">
        <v>46</v>
      </c>
      <c r="M178" s="3" t="s">
        <v>314</v>
      </c>
      <c r="N178" s="3" t="s">
        <v>48</v>
      </c>
      <c r="O178" s="4">
        <f>VLOOKUP(B178,'[1]ADHOCVehicleWiseMovement-Nov''22'!$C$3:$Q$467,15,0)</f>
        <v>3620</v>
      </c>
      <c r="P178" s="4">
        <f>VLOOKUP(B178,'[1]ADHOCVehicleWiseMovement-Nov''22'!$C$3:$R$467,16,0)</f>
        <v>0</v>
      </c>
      <c r="Q178" s="4">
        <f t="shared" si="8"/>
        <v>325.8</v>
      </c>
      <c r="R178" s="4">
        <f t="shared" si="9"/>
        <v>325.8</v>
      </c>
      <c r="S178" s="4" t="s">
        <v>31</v>
      </c>
      <c r="T178" s="4">
        <f t="shared" si="10"/>
        <v>651.6</v>
      </c>
      <c r="U178" s="4">
        <f t="shared" si="11"/>
        <v>4271.6000000000004</v>
      </c>
      <c r="V178" s="9" t="s">
        <v>1613</v>
      </c>
      <c r="W178" s="5">
        <v>44907</v>
      </c>
    </row>
    <row r="179" spans="1:23" x14ac:dyDescent="0.25">
      <c r="A179" s="6" t="s">
        <v>1156</v>
      </c>
      <c r="B179" s="7" t="s">
        <v>1157</v>
      </c>
      <c r="C179" s="7" t="s">
        <v>1158</v>
      </c>
      <c r="D179" s="7" t="s">
        <v>504</v>
      </c>
      <c r="E179" s="7" t="s">
        <v>27</v>
      </c>
      <c r="F179" s="7" t="s">
        <v>1159</v>
      </c>
      <c r="G179" s="7" t="s">
        <v>29</v>
      </c>
      <c r="H179" s="8" t="s">
        <v>715</v>
      </c>
      <c r="I179" s="8" t="s">
        <v>31</v>
      </c>
      <c r="J179" s="8" t="s">
        <v>716</v>
      </c>
      <c r="K179" s="8" t="s">
        <v>717</v>
      </c>
      <c r="L179" s="7" t="s">
        <v>279</v>
      </c>
      <c r="M179" s="7" t="s">
        <v>280</v>
      </c>
      <c r="N179" s="7" t="s">
        <v>360</v>
      </c>
      <c r="O179" s="4">
        <f>VLOOKUP(B179,'[1]ADHOCVehicleWiseMovement-Nov''22'!$C$3:$Q$467,15,0)</f>
        <v>1134</v>
      </c>
      <c r="P179" s="4">
        <f>VLOOKUP(B179,'[1]ADHOCVehicleWiseMovement-Nov''22'!$C$3:$R$467,16,0)</f>
        <v>0</v>
      </c>
      <c r="Q179" s="4">
        <f t="shared" si="8"/>
        <v>102.06</v>
      </c>
      <c r="R179" s="4">
        <f t="shared" si="9"/>
        <v>102.06</v>
      </c>
      <c r="S179" s="8" t="s">
        <v>31</v>
      </c>
      <c r="T179" s="4">
        <f t="shared" si="10"/>
        <v>204.12</v>
      </c>
      <c r="U179" s="4">
        <f t="shared" si="11"/>
        <v>1338.12</v>
      </c>
      <c r="V179" s="9" t="s">
        <v>1613</v>
      </c>
      <c r="W179" s="5">
        <v>44907</v>
      </c>
    </row>
    <row r="180" spans="1:23" x14ac:dyDescent="0.25">
      <c r="A180" s="2" t="s">
        <v>1160</v>
      </c>
      <c r="B180" s="3" t="s">
        <v>1161</v>
      </c>
      <c r="C180" s="3" t="s">
        <v>1162</v>
      </c>
      <c r="D180" s="3" t="s">
        <v>394</v>
      </c>
      <c r="E180" s="3" t="s">
        <v>27</v>
      </c>
      <c r="F180" s="3" t="s">
        <v>1163</v>
      </c>
      <c r="G180" s="3" t="s">
        <v>29</v>
      </c>
      <c r="H180" s="4" t="s">
        <v>1164</v>
      </c>
      <c r="I180" s="4" t="s">
        <v>31</v>
      </c>
      <c r="J180" s="4" t="s">
        <v>1165</v>
      </c>
      <c r="K180" s="4" t="s">
        <v>1166</v>
      </c>
      <c r="L180" s="3" t="s">
        <v>169</v>
      </c>
      <c r="M180" s="3" t="s">
        <v>275</v>
      </c>
      <c r="N180" s="3" t="s">
        <v>171</v>
      </c>
      <c r="O180" s="4">
        <f>VLOOKUP(B180,'[1]ADHOCVehicleWiseMovement-Nov''22'!$C$3:$Q$467,15,0)</f>
        <v>1750</v>
      </c>
      <c r="P180" s="4">
        <f>VLOOKUP(B180,'[1]ADHOCVehicleWiseMovement-Nov''22'!$C$3:$R$467,16,0)</f>
        <v>0</v>
      </c>
      <c r="Q180" s="4">
        <f t="shared" si="8"/>
        <v>157.5</v>
      </c>
      <c r="R180" s="4">
        <f t="shared" si="9"/>
        <v>157.5</v>
      </c>
      <c r="S180" s="4" t="s">
        <v>31</v>
      </c>
      <c r="T180" s="4">
        <f t="shared" si="10"/>
        <v>315</v>
      </c>
      <c r="U180" s="4">
        <f t="shared" si="11"/>
        <v>2065</v>
      </c>
      <c r="V180" s="9" t="s">
        <v>1613</v>
      </c>
      <c r="W180" s="5">
        <v>44907</v>
      </c>
    </row>
    <row r="181" spans="1:23" x14ac:dyDescent="0.25">
      <c r="A181" s="6" t="s">
        <v>1167</v>
      </c>
      <c r="B181" s="7" t="s">
        <v>1168</v>
      </c>
      <c r="C181" s="7" t="s">
        <v>1169</v>
      </c>
      <c r="D181" s="7" t="s">
        <v>504</v>
      </c>
      <c r="E181" s="7" t="s">
        <v>27</v>
      </c>
      <c r="F181" s="7" t="s">
        <v>1159</v>
      </c>
      <c r="G181" s="7" t="s">
        <v>29</v>
      </c>
      <c r="H181" s="8" t="s">
        <v>549</v>
      </c>
      <c r="I181" s="8" t="s">
        <v>31</v>
      </c>
      <c r="J181" s="8" t="s">
        <v>550</v>
      </c>
      <c r="K181" s="8" t="s">
        <v>551</v>
      </c>
      <c r="L181" s="7" t="s">
        <v>279</v>
      </c>
      <c r="M181" s="7" t="s">
        <v>280</v>
      </c>
      <c r="N181" s="7" t="s">
        <v>360</v>
      </c>
      <c r="O181" s="4">
        <f>VLOOKUP(B181,'[1]ADHOCVehicleWiseMovement-Nov''22'!$C$3:$Q$467,15,0)</f>
        <v>2110</v>
      </c>
      <c r="P181" s="4">
        <f>VLOOKUP(B181,'[1]ADHOCVehicleWiseMovement-Nov''22'!$C$3:$R$467,16,0)</f>
        <v>0</v>
      </c>
      <c r="Q181" s="4">
        <f t="shared" si="8"/>
        <v>189.9</v>
      </c>
      <c r="R181" s="4">
        <f t="shared" si="9"/>
        <v>189.9</v>
      </c>
      <c r="S181" s="8" t="s">
        <v>31</v>
      </c>
      <c r="T181" s="4">
        <f t="shared" si="10"/>
        <v>379.8</v>
      </c>
      <c r="U181" s="4">
        <f t="shared" si="11"/>
        <v>2489.8000000000002</v>
      </c>
      <c r="V181" s="9" t="s">
        <v>1613</v>
      </c>
      <c r="W181" s="5">
        <v>44907</v>
      </c>
    </row>
    <row r="182" spans="1:23" x14ac:dyDescent="0.25">
      <c r="A182" s="2" t="s">
        <v>1170</v>
      </c>
      <c r="B182" s="3" t="s">
        <v>1171</v>
      </c>
      <c r="C182" s="3" t="s">
        <v>1172</v>
      </c>
      <c r="D182" s="3" t="s">
        <v>332</v>
      </c>
      <c r="E182" s="3" t="s">
        <v>27</v>
      </c>
      <c r="F182" s="3" t="s">
        <v>1173</v>
      </c>
      <c r="G182" s="3" t="s">
        <v>103</v>
      </c>
      <c r="H182" s="4" t="s">
        <v>1174</v>
      </c>
      <c r="I182" s="4" t="s">
        <v>31</v>
      </c>
      <c r="J182" s="4" t="s">
        <v>1175</v>
      </c>
      <c r="K182" s="4" t="s">
        <v>1176</v>
      </c>
      <c r="L182" s="3" t="s">
        <v>34</v>
      </c>
      <c r="M182" s="3" t="s">
        <v>328</v>
      </c>
      <c r="N182" s="3" t="s">
        <v>36</v>
      </c>
      <c r="O182" s="4">
        <f>VLOOKUP(B182,'[1]ADHOCVehicleWiseMovement-Nov''22'!$C$3:$Q$467,15,0)</f>
        <v>6080</v>
      </c>
      <c r="P182" s="4">
        <f>VLOOKUP(B182,'[1]ADHOCVehicleWiseMovement-Nov''22'!$C$3:$R$467,16,0)</f>
        <v>0</v>
      </c>
      <c r="Q182" s="4">
        <f t="shared" si="8"/>
        <v>547.19999999999993</v>
      </c>
      <c r="R182" s="4">
        <f t="shared" si="9"/>
        <v>547.19999999999993</v>
      </c>
      <c r="S182" s="4" t="s">
        <v>31</v>
      </c>
      <c r="T182" s="4">
        <f t="shared" si="10"/>
        <v>1094.3999999999999</v>
      </c>
      <c r="U182" s="4">
        <f t="shared" si="11"/>
        <v>7174.4</v>
      </c>
      <c r="V182" s="9" t="s">
        <v>1613</v>
      </c>
      <c r="W182" s="5">
        <v>44907</v>
      </c>
    </row>
    <row r="183" spans="1:23" x14ac:dyDescent="0.25">
      <c r="A183" s="6" t="s">
        <v>1177</v>
      </c>
      <c r="B183" s="7" t="s">
        <v>1178</v>
      </c>
      <c r="C183" s="7" t="s">
        <v>1179</v>
      </c>
      <c r="D183" s="7" t="s">
        <v>1143</v>
      </c>
      <c r="E183" s="7" t="s">
        <v>27</v>
      </c>
      <c r="F183" s="7" t="s">
        <v>1144</v>
      </c>
      <c r="G183" s="7" t="s">
        <v>29</v>
      </c>
      <c r="H183" s="8" t="s">
        <v>1180</v>
      </c>
      <c r="I183" s="8" t="s">
        <v>31</v>
      </c>
      <c r="J183" s="8" t="s">
        <v>1181</v>
      </c>
      <c r="K183" s="8" t="s">
        <v>1182</v>
      </c>
      <c r="L183" s="7" t="s">
        <v>71</v>
      </c>
      <c r="M183" s="7" t="s">
        <v>1183</v>
      </c>
      <c r="N183" s="7" t="s">
        <v>1184</v>
      </c>
      <c r="O183" s="4">
        <f>VLOOKUP(B183,'[1]ADHOCVehicleWiseMovement-Nov''22'!$C$3:$Q$467,15,0)</f>
        <v>3200</v>
      </c>
      <c r="P183" s="4">
        <f>VLOOKUP(B183,'[1]ADHOCVehicleWiseMovement-Nov''22'!$C$3:$R$467,16,0)</f>
        <v>0</v>
      </c>
      <c r="Q183" s="4">
        <f t="shared" si="8"/>
        <v>288</v>
      </c>
      <c r="R183" s="4">
        <f t="shared" si="9"/>
        <v>288</v>
      </c>
      <c r="S183" s="8" t="s">
        <v>31</v>
      </c>
      <c r="T183" s="4">
        <f t="shared" si="10"/>
        <v>576</v>
      </c>
      <c r="U183" s="4">
        <f t="shared" si="11"/>
        <v>3776</v>
      </c>
      <c r="V183" s="9" t="s">
        <v>1613</v>
      </c>
      <c r="W183" s="5">
        <v>44907</v>
      </c>
    </row>
    <row r="184" spans="1:23" x14ac:dyDescent="0.25">
      <c r="A184" s="2" t="s">
        <v>1185</v>
      </c>
      <c r="B184" s="3" t="s">
        <v>1186</v>
      </c>
      <c r="C184" s="3" t="s">
        <v>1187</v>
      </c>
      <c r="D184" s="3" t="s">
        <v>527</v>
      </c>
      <c r="E184" s="3" t="s">
        <v>27</v>
      </c>
      <c r="F184" s="3" t="s">
        <v>1188</v>
      </c>
      <c r="G184" s="3" t="s">
        <v>29</v>
      </c>
      <c r="H184" s="4" t="s">
        <v>1189</v>
      </c>
      <c r="I184" s="4" t="s">
        <v>31</v>
      </c>
      <c r="J184" s="4" t="s">
        <v>1190</v>
      </c>
      <c r="K184" s="4" t="s">
        <v>1191</v>
      </c>
      <c r="L184" s="3" t="s">
        <v>245</v>
      </c>
      <c r="M184" s="3" t="s">
        <v>240</v>
      </c>
      <c r="N184" s="3" t="s">
        <v>210</v>
      </c>
      <c r="O184" s="4">
        <f>VLOOKUP(B184,'[1]ADHOCVehicleWiseMovement-Nov''22'!$C$3:$Q$467,15,0)</f>
        <v>1750</v>
      </c>
      <c r="P184" s="4">
        <f>VLOOKUP(B184,'[1]ADHOCVehicleWiseMovement-Nov''22'!$C$3:$R$467,16,0)</f>
        <v>0</v>
      </c>
      <c r="Q184" s="4">
        <f t="shared" si="8"/>
        <v>157.5</v>
      </c>
      <c r="R184" s="4">
        <f t="shared" si="9"/>
        <v>157.5</v>
      </c>
      <c r="S184" s="4" t="s">
        <v>31</v>
      </c>
      <c r="T184" s="4">
        <f t="shared" si="10"/>
        <v>315</v>
      </c>
      <c r="U184" s="4">
        <f t="shared" si="11"/>
        <v>2065</v>
      </c>
      <c r="V184" s="9" t="s">
        <v>1613</v>
      </c>
      <c r="W184" s="5">
        <v>44907</v>
      </c>
    </row>
    <row r="185" spans="1:23" x14ac:dyDescent="0.25">
      <c r="A185" s="6" t="s">
        <v>1192</v>
      </c>
      <c r="B185" s="7" t="s">
        <v>1193</v>
      </c>
      <c r="C185" s="7" t="s">
        <v>782</v>
      </c>
      <c r="D185" s="7" t="s">
        <v>41</v>
      </c>
      <c r="E185" s="7" t="s">
        <v>27</v>
      </c>
      <c r="F185" s="7" t="s">
        <v>51</v>
      </c>
      <c r="G185" s="7" t="s">
        <v>29</v>
      </c>
      <c r="H185" s="8" t="s">
        <v>1194</v>
      </c>
      <c r="I185" s="8" t="s">
        <v>31</v>
      </c>
      <c r="J185" s="8" t="s">
        <v>1195</v>
      </c>
      <c r="K185" s="8" t="s">
        <v>1196</v>
      </c>
      <c r="L185" s="7" t="s">
        <v>146</v>
      </c>
      <c r="M185" s="7" t="s">
        <v>793</v>
      </c>
      <c r="N185" s="7" t="s">
        <v>794</v>
      </c>
      <c r="O185" s="4">
        <f>VLOOKUP(B185,'[1]ADHOCVehicleWiseMovement-Nov''22'!$C$3:$Q$467,15,0)</f>
        <v>1296</v>
      </c>
      <c r="P185" s="4">
        <f>VLOOKUP(B185,'[1]ADHOCVehicleWiseMovement-Nov''22'!$C$3:$R$467,16,0)</f>
        <v>0</v>
      </c>
      <c r="Q185" s="4">
        <f t="shared" si="8"/>
        <v>116.64</v>
      </c>
      <c r="R185" s="4">
        <f t="shared" si="9"/>
        <v>116.64</v>
      </c>
      <c r="S185" s="8" t="s">
        <v>31</v>
      </c>
      <c r="T185" s="4">
        <f t="shared" si="10"/>
        <v>233.28</v>
      </c>
      <c r="U185" s="4">
        <f t="shared" si="11"/>
        <v>1529.2800000000002</v>
      </c>
      <c r="V185" s="9" t="s">
        <v>1613</v>
      </c>
      <c r="W185" s="5">
        <v>44907</v>
      </c>
    </row>
    <row r="186" spans="1:23" x14ac:dyDescent="0.25">
      <c r="A186" s="2" t="s">
        <v>1197</v>
      </c>
      <c r="B186" s="3" t="s">
        <v>1198</v>
      </c>
      <c r="C186" s="3" t="s">
        <v>1199</v>
      </c>
      <c r="D186" s="3" t="s">
        <v>935</v>
      </c>
      <c r="E186" s="3" t="s">
        <v>27</v>
      </c>
      <c r="F186" s="3" t="s">
        <v>936</v>
      </c>
      <c r="G186" s="3" t="s">
        <v>52</v>
      </c>
      <c r="H186" s="4" t="s">
        <v>937</v>
      </c>
      <c r="I186" s="4" t="s">
        <v>31</v>
      </c>
      <c r="J186" s="4" t="s">
        <v>122</v>
      </c>
      <c r="K186" s="4" t="s">
        <v>151</v>
      </c>
      <c r="L186" s="3" t="s">
        <v>71</v>
      </c>
      <c r="M186" s="3" t="s">
        <v>1183</v>
      </c>
      <c r="N186" s="3" t="s">
        <v>1184</v>
      </c>
      <c r="O186" s="4">
        <f>VLOOKUP(B186,'[1]ADHOCVehicleWiseMovement-Nov''22'!$C$3:$Q$467,15,0)</f>
        <v>650</v>
      </c>
      <c r="P186" s="4">
        <f>VLOOKUP(B186,'[1]ADHOCVehicleWiseMovement-Nov''22'!$C$3:$R$467,16,0)</f>
        <v>0</v>
      </c>
      <c r="Q186" s="4">
        <f t="shared" si="8"/>
        <v>58.5</v>
      </c>
      <c r="R186" s="4">
        <f t="shared" si="9"/>
        <v>58.5</v>
      </c>
      <c r="S186" s="4" t="s">
        <v>31</v>
      </c>
      <c r="T186" s="4">
        <f t="shared" si="10"/>
        <v>117</v>
      </c>
      <c r="U186" s="4">
        <f t="shared" si="11"/>
        <v>767</v>
      </c>
      <c r="V186" s="9" t="s">
        <v>1613</v>
      </c>
      <c r="W186" s="5">
        <v>44907</v>
      </c>
    </row>
    <row r="187" spans="1:23" x14ac:dyDescent="0.25">
      <c r="A187" s="6" t="s">
        <v>606</v>
      </c>
      <c r="B187" s="7" t="s">
        <v>1200</v>
      </c>
      <c r="C187" s="7" t="s">
        <v>1201</v>
      </c>
      <c r="D187" s="7" t="s">
        <v>1202</v>
      </c>
      <c r="E187" s="7" t="s">
        <v>27</v>
      </c>
      <c r="F187" s="7" t="s">
        <v>1203</v>
      </c>
      <c r="G187" s="7" t="s">
        <v>52</v>
      </c>
      <c r="H187" s="8" t="s">
        <v>1204</v>
      </c>
      <c r="I187" s="8" t="s">
        <v>143</v>
      </c>
      <c r="J187" s="8" t="s">
        <v>1205</v>
      </c>
      <c r="K187" s="8" t="s">
        <v>1206</v>
      </c>
      <c r="L187" s="7" t="s">
        <v>169</v>
      </c>
      <c r="M187" s="7" t="s">
        <v>275</v>
      </c>
      <c r="N187" s="7" t="s">
        <v>171</v>
      </c>
      <c r="O187" s="4">
        <f>VLOOKUP(B187,'[1]ADHOCVehicleWiseMovement-Nov''22'!$C$3:$Q$467,15,0)</f>
        <v>900</v>
      </c>
      <c r="P187" s="4">
        <f>VLOOKUP(B187,'[1]ADHOCVehicleWiseMovement-Nov''22'!$C$3:$R$467,16,0)</f>
        <v>90</v>
      </c>
      <c r="Q187" s="4">
        <f t="shared" si="8"/>
        <v>89.1</v>
      </c>
      <c r="R187" s="4">
        <f t="shared" si="9"/>
        <v>89.1</v>
      </c>
      <c r="S187" s="8" t="s">
        <v>31</v>
      </c>
      <c r="T187" s="4">
        <f t="shared" si="10"/>
        <v>178.2</v>
      </c>
      <c r="U187" s="4">
        <f t="shared" si="11"/>
        <v>1168.1999999999998</v>
      </c>
      <c r="V187" s="9" t="s">
        <v>1613</v>
      </c>
      <c r="W187" s="5">
        <v>44907</v>
      </c>
    </row>
    <row r="188" spans="1:23" x14ac:dyDescent="0.25">
      <c r="A188" s="2" t="s">
        <v>1207</v>
      </c>
      <c r="B188" s="3" t="s">
        <v>1208</v>
      </c>
      <c r="C188" s="3" t="s">
        <v>1209</v>
      </c>
      <c r="D188" s="3" t="s">
        <v>394</v>
      </c>
      <c r="E188" s="3" t="s">
        <v>27</v>
      </c>
      <c r="F188" s="3" t="s">
        <v>1163</v>
      </c>
      <c r="G188" s="3" t="s">
        <v>29</v>
      </c>
      <c r="H188" s="4" t="s">
        <v>451</v>
      </c>
      <c r="I188" s="4" t="s">
        <v>31</v>
      </c>
      <c r="J188" s="4" t="s">
        <v>452</v>
      </c>
      <c r="K188" s="4" t="s">
        <v>453</v>
      </c>
      <c r="L188" s="3" t="s">
        <v>245</v>
      </c>
      <c r="M188" s="3" t="s">
        <v>240</v>
      </c>
      <c r="N188" s="3" t="s">
        <v>210</v>
      </c>
      <c r="O188" s="4">
        <f>VLOOKUP(B188,'[1]ADHOCVehicleWiseMovement-Nov''22'!$C$3:$Q$467,15,0)</f>
        <v>1750</v>
      </c>
      <c r="P188" s="4">
        <f>VLOOKUP(B188,'[1]ADHOCVehicleWiseMovement-Nov''22'!$C$3:$R$467,16,0)</f>
        <v>0</v>
      </c>
      <c r="Q188" s="4">
        <f t="shared" si="8"/>
        <v>157.5</v>
      </c>
      <c r="R188" s="4">
        <f t="shared" si="9"/>
        <v>157.5</v>
      </c>
      <c r="S188" s="4" t="s">
        <v>31</v>
      </c>
      <c r="T188" s="4">
        <f t="shared" si="10"/>
        <v>315</v>
      </c>
      <c r="U188" s="4">
        <f t="shared" si="11"/>
        <v>2065</v>
      </c>
      <c r="V188" s="9" t="s">
        <v>1613</v>
      </c>
      <c r="W188" s="5">
        <v>44907</v>
      </c>
    </row>
    <row r="189" spans="1:23" x14ac:dyDescent="0.25">
      <c r="A189" s="6" t="s">
        <v>1210</v>
      </c>
      <c r="B189" s="7" t="s">
        <v>1211</v>
      </c>
      <c r="C189" s="7" t="s">
        <v>1212</v>
      </c>
      <c r="D189" s="7" t="s">
        <v>332</v>
      </c>
      <c r="E189" s="7" t="s">
        <v>27</v>
      </c>
      <c r="F189" s="7" t="s">
        <v>1173</v>
      </c>
      <c r="G189" s="7" t="s">
        <v>29</v>
      </c>
      <c r="H189" s="8" t="s">
        <v>1213</v>
      </c>
      <c r="I189" s="8" t="s">
        <v>31</v>
      </c>
      <c r="J189" s="8" t="s">
        <v>1214</v>
      </c>
      <c r="K189" s="8" t="s">
        <v>1215</v>
      </c>
      <c r="L189" s="7" t="s">
        <v>1216</v>
      </c>
      <c r="M189" s="7" t="s">
        <v>107</v>
      </c>
      <c r="N189" s="7" t="s">
        <v>737</v>
      </c>
      <c r="O189" s="4">
        <f>VLOOKUP(B189,'[1]ADHOCVehicleWiseMovement-Nov''22'!$C$3:$Q$467,15,0)</f>
        <v>1568</v>
      </c>
      <c r="P189" s="4">
        <f>VLOOKUP(B189,'[1]ADHOCVehicleWiseMovement-Nov''22'!$C$3:$R$467,16,0)</f>
        <v>0</v>
      </c>
      <c r="Q189" s="4">
        <f t="shared" si="8"/>
        <v>141.12</v>
      </c>
      <c r="R189" s="4">
        <f t="shared" si="9"/>
        <v>141.12</v>
      </c>
      <c r="S189" s="8" t="s">
        <v>31</v>
      </c>
      <c r="T189" s="4">
        <f t="shared" si="10"/>
        <v>282.24</v>
      </c>
      <c r="U189" s="4">
        <f t="shared" si="11"/>
        <v>1850.2399999999998</v>
      </c>
      <c r="V189" s="9" t="s">
        <v>1613</v>
      </c>
      <c r="W189" s="5">
        <v>44907</v>
      </c>
    </row>
    <row r="190" spans="1:23" x14ac:dyDescent="0.25">
      <c r="A190" s="2" t="s">
        <v>1217</v>
      </c>
      <c r="B190" s="3" t="s">
        <v>1218</v>
      </c>
      <c r="C190" s="3" t="s">
        <v>940</v>
      </c>
      <c r="D190" s="3" t="s">
        <v>941</v>
      </c>
      <c r="E190" s="3" t="s">
        <v>27</v>
      </c>
      <c r="F190" s="3" t="s">
        <v>1219</v>
      </c>
      <c r="G190" s="3" t="s">
        <v>1005</v>
      </c>
      <c r="H190" s="4" t="s">
        <v>1220</v>
      </c>
      <c r="I190" s="4" t="s">
        <v>31</v>
      </c>
      <c r="J190" s="4" t="s">
        <v>1221</v>
      </c>
      <c r="K190" s="4" t="s">
        <v>1222</v>
      </c>
      <c r="L190" s="3" t="s">
        <v>279</v>
      </c>
      <c r="M190" s="3" t="s">
        <v>280</v>
      </c>
      <c r="N190" s="3" t="s">
        <v>360</v>
      </c>
      <c r="O190" s="4">
        <f>VLOOKUP(B190,'[1]ADHOCVehicleWiseMovement-Nov''22'!$C$3:$Q$467,15,0)</f>
        <v>2255</v>
      </c>
      <c r="P190" s="4">
        <f>VLOOKUP(B190,'[1]ADHOCVehicleWiseMovement-Nov''22'!$C$3:$R$467,16,0)</f>
        <v>0</v>
      </c>
      <c r="Q190" s="4">
        <f t="shared" si="8"/>
        <v>202.95</v>
      </c>
      <c r="R190" s="4">
        <f t="shared" si="9"/>
        <v>202.95</v>
      </c>
      <c r="S190" s="4" t="s">
        <v>31</v>
      </c>
      <c r="T190" s="4">
        <f t="shared" si="10"/>
        <v>405.9</v>
      </c>
      <c r="U190" s="4">
        <f t="shared" si="11"/>
        <v>2660.8999999999996</v>
      </c>
      <c r="V190" s="9" t="s">
        <v>1613</v>
      </c>
      <c r="W190" s="5">
        <v>44907</v>
      </c>
    </row>
    <row r="191" spans="1:23" x14ac:dyDescent="0.25">
      <c r="A191" s="6" t="s">
        <v>86</v>
      </c>
      <c r="B191" s="7" t="s">
        <v>1223</v>
      </c>
      <c r="C191" s="7" t="s">
        <v>1224</v>
      </c>
      <c r="D191" s="7" t="s">
        <v>1202</v>
      </c>
      <c r="E191" s="7" t="s">
        <v>27</v>
      </c>
      <c r="F191" s="7" t="s">
        <v>1225</v>
      </c>
      <c r="G191" s="7" t="s">
        <v>29</v>
      </c>
      <c r="H191" s="8" t="s">
        <v>615</v>
      </c>
      <c r="I191" s="8" t="s">
        <v>31</v>
      </c>
      <c r="J191" s="8" t="s">
        <v>616</v>
      </c>
      <c r="K191" s="8" t="s">
        <v>617</v>
      </c>
      <c r="L191" s="7" t="s">
        <v>279</v>
      </c>
      <c r="M191" s="7" t="s">
        <v>280</v>
      </c>
      <c r="N191" s="7" t="s">
        <v>360</v>
      </c>
      <c r="O191" s="4">
        <f>VLOOKUP(B191,'[1]ADHOCVehicleWiseMovement-Nov''22'!$C$3:$Q$467,15,0)</f>
        <v>1750</v>
      </c>
      <c r="P191" s="4">
        <f>VLOOKUP(B191,'[1]ADHOCVehicleWiseMovement-Nov''22'!$C$3:$R$467,16,0)</f>
        <v>0</v>
      </c>
      <c r="Q191" s="4">
        <f t="shared" si="8"/>
        <v>157.5</v>
      </c>
      <c r="R191" s="4">
        <f t="shared" si="9"/>
        <v>157.5</v>
      </c>
      <c r="S191" s="8" t="s">
        <v>31</v>
      </c>
      <c r="T191" s="4">
        <f t="shared" si="10"/>
        <v>315</v>
      </c>
      <c r="U191" s="4">
        <f t="shared" si="11"/>
        <v>2065</v>
      </c>
      <c r="V191" s="9" t="s">
        <v>1613</v>
      </c>
      <c r="W191" s="5">
        <v>44907</v>
      </c>
    </row>
    <row r="192" spans="1:23" x14ac:dyDescent="0.25">
      <c r="A192" s="2" t="s">
        <v>1226</v>
      </c>
      <c r="B192" s="3" t="s">
        <v>1227</v>
      </c>
      <c r="C192" s="3" t="s">
        <v>1228</v>
      </c>
      <c r="D192" s="3" t="s">
        <v>527</v>
      </c>
      <c r="E192" s="3" t="s">
        <v>27</v>
      </c>
      <c r="F192" s="3" t="s">
        <v>1229</v>
      </c>
      <c r="G192" s="3" t="s">
        <v>52</v>
      </c>
      <c r="H192" s="4" t="s">
        <v>1230</v>
      </c>
      <c r="I192" s="4" t="s">
        <v>31</v>
      </c>
      <c r="J192" s="4" t="s">
        <v>1231</v>
      </c>
      <c r="K192" s="4" t="s">
        <v>1232</v>
      </c>
      <c r="L192" s="3" t="s">
        <v>46</v>
      </c>
      <c r="M192" s="3" t="s">
        <v>314</v>
      </c>
      <c r="N192" s="3" t="s">
        <v>48</v>
      </c>
      <c r="O192" s="4">
        <f>VLOOKUP(B192,'[1]ADHOCVehicleWiseMovement-Nov''22'!$C$3:$Q$467,15,0)</f>
        <v>854</v>
      </c>
      <c r="P192" s="4">
        <f>VLOOKUP(B192,'[1]ADHOCVehicleWiseMovement-Nov''22'!$C$3:$R$467,16,0)</f>
        <v>0</v>
      </c>
      <c r="Q192" s="4">
        <f t="shared" si="8"/>
        <v>76.86</v>
      </c>
      <c r="R192" s="4">
        <f t="shared" si="9"/>
        <v>76.86</v>
      </c>
      <c r="S192" s="4" t="s">
        <v>31</v>
      </c>
      <c r="T192" s="4">
        <f t="shared" si="10"/>
        <v>153.72</v>
      </c>
      <c r="U192" s="4">
        <f t="shared" si="11"/>
        <v>1007.72</v>
      </c>
      <c r="V192" s="9" t="s">
        <v>1613</v>
      </c>
      <c r="W192" s="5">
        <v>44907</v>
      </c>
    </row>
    <row r="193" spans="1:23" x14ac:dyDescent="0.25">
      <c r="A193" s="6" t="s">
        <v>1233</v>
      </c>
      <c r="B193" s="7" t="s">
        <v>1234</v>
      </c>
      <c r="C193" s="7" t="s">
        <v>1235</v>
      </c>
      <c r="D193" s="7" t="s">
        <v>1236</v>
      </c>
      <c r="E193" s="7" t="s">
        <v>27</v>
      </c>
      <c r="F193" s="7" t="s">
        <v>1237</v>
      </c>
      <c r="G193" s="7" t="s">
        <v>29</v>
      </c>
      <c r="H193" s="8" t="s">
        <v>1238</v>
      </c>
      <c r="I193" s="8" t="s">
        <v>31</v>
      </c>
      <c r="J193" s="8" t="s">
        <v>1239</v>
      </c>
      <c r="K193" s="8" t="s">
        <v>1240</v>
      </c>
      <c r="L193" s="7" t="s">
        <v>245</v>
      </c>
      <c r="M193" s="7" t="s">
        <v>240</v>
      </c>
      <c r="N193" s="7" t="s">
        <v>210</v>
      </c>
      <c r="O193" s="4">
        <f>VLOOKUP(B193,'[1]ADHOCVehicleWiseMovement-Nov''22'!$C$3:$Q$467,15,0)</f>
        <v>2480</v>
      </c>
      <c r="P193" s="4">
        <f>VLOOKUP(B193,'[1]ADHOCVehicleWiseMovement-Nov''22'!$C$3:$R$467,16,0)</f>
        <v>0</v>
      </c>
      <c r="Q193" s="4">
        <f t="shared" si="8"/>
        <v>223.2</v>
      </c>
      <c r="R193" s="4">
        <f t="shared" si="9"/>
        <v>223.2</v>
      </c>
      <c r="S193" s="8" t="s">
        <v>31</v>
      </c>
      <c r="T193" s="4">
        <f t="shared" si="10"/>
        <v>446.4</v>
      </c>
      <c r="U193" s="4">
        <f t="shared" si="11"/>
        <v>2926.3999999999996</v>
      </c>
      <c r="V193" s="9" t="s">
        <v>1613</v>
      </c>
      <c r="W193" s="5">
        <v>44907</v>
      </c>
    </row>
    <row r="194" spans="1:23" x14ac:dyDescent="0.25">
      <c r="A194" s="2" t="s">
        <v>1241</v>
      </c>
      <c r="B194" s="3" t="s">
        <v>1242</v>
      </c>
      <c r="C194" s="3" t="s">
        <v>1243</v>
      </c>
      <c r="D194" s="3" t="s">
        <v>1244</v>
      </c>
      <c r="E194" s="3" t="s">
        <v>27</v>
      </c>
      <c r="F194" s="3" t="s">
        <v>1245</v>
      </c>
      <c r="G194" s="3" t="s">
        <v>29</v>
      </c>
      <c r="H194" s="4" t="s">
        <v>1246</v>
      </c>
      <c r="I194" s="4" t="s">
        <v>31</v>
      </c>
      <c r="J194" s="4" t="s">
        <v>1247</v>
      </c>
      <c r="K194" s="4" t="s">
        <v>1248</v>
      </c>
      <c r="L194" s="3" t="s">
        <v>223</v>
      </c>
      <c r="M194" s="3" t="s">
        <v>224</v>
      </c>
      <c r="N194" s="3" t="s">
        <v>81</v>
      </c>
      <c r="O194" s="4">
        <f>VLOOKUP(B194,'[1]ADHOCVehicleWiseMovement-Nov''22'!$C$3:$Q$467,15,0)</f>
        <v>1496</v>
      </c>
      <c r="P194" s="4">
        <f>VLOOKUP(B194,'[1]ADHOCVehicleWiseMovement-Nov''22'!$C$3:$R$467,16,0)</f>
        <v>0</v>
      </c>
      <c r="Q194" s="4">
        <f t="shared" si="8"/>
        <v>134.63999999999999</v>
      </c>
      <c r="R194" s="4">
        <f t="shared" si="9"/>
        <v>134.63999999999999</v>
      </c>
      <c r="S194" s="4" t="s">
        <v>31</v>
      </c>
      <c r="T194" s="4">
        <f t="shared" si="10"/>
        <v>269.27999999999997</v>
      </c>
      <c r="U194" s="4">
        <f t="shared" si="11"/>
        <v>1765.2799999999997</v>
      </c>
      <c r="V194" s="9" t="s">
        <v>1613</v>
      </c>
      <c r="W194" s="5">
        <v>44907</v>
      </c>
    </row>
    <row r="195" spans="1:23" x14ac:dyDescent="0.25">
      <c r="A195" s="6" t="s">
        <v>1249</v>
      </c>
      <c r="B195" s="7" t="s">
        <v>1250</v>
      </c>
      <c r="C195" s="7" t="s">
        <v>1251</v>
      </c>
      <c r="D195" s="7" t="s">
        <v>394</v>
      </c>
      <c r="E195" s="7" t="s">
        <v>27</v>
      </c>
      <c r="F195" s="7" t="s">
        <v>1252</v>
      </c>
      <c r="G195" s="7" t="s">
        <v>29</v>
      </c>
      <c r="H195" s="8" t="s">
        <v>1253</v>
      </c>
      <c r="I195" s="8" t="s">
        <v>31</v>
      </c>
      <c r="J195" s="8" t="s">
        <v>1254</v>
      </c>
      <c r="K195" s="8" t="s">
        <v>1255</v>
      </c>
      <c r="L195" s="7" t="s">
        <v>34</v>
      </c>
      <c r="M195" s="7" t="s">
        <v>35</v>
      </c>
      <c r="N195" s="7" t="s">
        <v>36</v>
      </c>
      <c r="O195" s="4">
        <f>VLOOKUP(B195,'[1]ADHOCVehicleWiseMovement-Nov''22'!$C$3:$Q$467,15,0)</f>
        <v>1248</v>
      </c>
      <c r="P195" s="4">
        <f>VLOOKUP(B195,'[1]ADHOCVehicleWiseMovement-Nov''22'!$C$3:$R$467,16,0)</f>
        <v>0</v>
      </c>
      <c r="Q195" s="4">
        <f t="shared" ref="Q195:Q256" si="12">(O195+P195)*9%</f>
        <v>112.32</v>
      </c>
      <c r="R195" s="4">
        <f t="shared" ref="R195:R256" si="13">(O195+P195)*9%</f>
        <v>112.32</v>
      </c>
      <c r="S195" s="8" t="s">
        <v>31</v>
      </c>
      <c r="T195" s="4">
        <f t="shared" ref="T195:T256" si="14">Q195+R195</f>
        <v>224.64</v>
      </c>
      <c r="U195" s="4">
        <f t="shared" ref="U195:U256" si="15">O195+P195+Q195+R195</f>
        <v>1472.6399999999999</v>
      </c>
      <c r="V195" s="9" t="s">
        <v>1613</v>
      </c>
      <c r="W195" s="5">
        <v>44907</v>
      </c>
    </row>
    <row r="196" spans="1:23" x14ac:dyDescent="0.25">
      <c r="A196" s="2" t="s">
        <v>1256</v>
      </c>
      <c r="B196" s="3" t="s">
        <v>1257</v>
      </c>
      <c r="C196" s="3" t="s">
        <v>1258</v>
      </c>
      <c r="D196" s="3" t="s">
        <v>394</v>
      </c>
      <c r="E196" s="3" t="s">
        <v>27</v>
      </c>
      <c r="F196" s="3" t="s">
        <v>899</v>
      </c>
      <c r="G196" s="3" t="s">
        <v>29</v>
      </c>
      <c r="H196" s="4" t="s">
        <v>893</v>
      </c>
      <c r="I196" s="4" t="s">
        <v>143</v>
      </c>
      <c r="J196" s="4" t="s">
        <v>1259</v>
      </c>
      <c r="K196" s="4" t="s">
        <v>1260</v>
      </c>
      <c r="L196" s="3" t="s">
        <v>46</v>
      </c>
      <c r="M196" s="3" t="s">
        <v>314</v>
      </c>
      <c r="N196" s="3" t="s">
        <v>48</v>
      </c>
      <c r="O196" s="4">
        <f>VLOOKUP(B196,'[1]ADHOCVehicleWiseMovement-Nov''22'!$C$3:$Q$467,15,0)</f>
        <v>1200</v>
      </c>
      <c r="P196" s="4">
        <f>VLOOKUP(B196,'[1]ADHOCVehicleWiseMovement-Nov''22'!$C$3:$R$467,16,0)</f>
        <v>90</v>
      </c>
      <c r="Q196" s="4">
        <f t="shared" si="12"/>
        <v>116.1</v>
      </c>
      <c r="R196" s="4">
        <f t="shared" si="13"/>
        <v>116.1</v>
      </c>
      <c r="S196" s="4" t="s">
        <v>31</v>
      </c>
      <c r="T196" s="4">
        <f t="shared" si="14"/>
        <v>232.2</v>
      </c>
      <c r="U196" s="4">
        <f t="shared" si="15"/>
        <v>1522.1999999999998</v>
      </c>
      <c r="V196" s="9" t="s">
        <v>1613</v>
      </c>
      <c r="W196" s="5">
        <v>44907</v>
      </c>
    </row>
    <row r="197" spans="1:23" x14ac:dyDescent="0.25">
      <c r="A197" s="6" t="s">
        <v>1261</v>
      </c>
      <c r="B197" s="7" t="s">
        <v>1262</v>
      </c>
      <c r="C197" s="7" t="s">
        <v>940</v>
      </c>
      <c r="D197" s="7" t="s">
        <v>941</v>
      </c>
      <c r="E197" s="7" t="s">
        <v>27</v>
      </c>
      <c r="F197" s="7" t="s">
        <v>1263</v>
      </c>
      <c r="G197" s="7" t="s">
        <v>1005</v>
      </c>
      <c r="H197" s="8" t="s">
        <v>1220</v>
      </c>
      <c r="I197" s="8" t="s">
        <v>31</v>
      </c>
      <c r="J197" s="8" t="s">
        <v>1221</v>
      </c>
      <c r="K197" s="8" t="s">
        <v>1222</v>
      </c>
      <c r="L197" s="7" t="s">
        <v>279</v>
      </c>
      <c r="M197" s="7" t="s">
        <v>1264</v>
      </c>
      <c r="N197" s="7" t="s">
        <v>1265</v>
      </c>
      <c r="O197" s="4">
        <f>VLOOKUP(B197,'[1]ADHOCVehicleWiseMovement-Nov''22'!$C$3:$Q$467,15,0)</f>
        <v>3450</v>
      </c>
      <c r="P197" s="4">
        <f>VLOOKUP(B197,'[1]ADHOCVehicleWiseMovement-Nov''22'!$C$3:$R$467,16,0)</f>
        <v>0</v>
      </c>
      <c r="Q197" s="4">
        <f t="shared" si="12"/>
        <v>310.5</v>
      </c>
      <c r="R197" s="4">
        <f t="shared" si="13"/>
        <v>310.5</v>
      </c>
      <c r="S197" s="8" t="s">
        <v>31</v>
      </c>
      <c r="T197" s="4">
        <f t="shared" si="14"/>
        <v>621</v>
      </c>
      <c r="U197" s="4">
        <f t="shared" si="15"/>
        <v>4071</v>
      </c>
      <c r="V197" s="9" t="s">
        <v>1613</v>
      </c>
      <c r="W197" s="5">
        <v>44907</v>
      </c>
    </row>
    <row r="198" spans="1:23" x14ac:dyDescent="0.25">
      <c r="A198" s="2" t="s">
        <v>1266</v>
      </c>
      <c r="B198" s="3" t="s">
        <v>1267</v>
      </c>
      <c r="C198" s="3" t="s">
        <v>1268</v>
      </c>
      <c r="D198" s="3" t="s">
        <v>613</v>
      </c>
      <c r="E198" s="3" t="s">
        <v>27</v>
      </c>
      <c r="F198" s="3" t="s">
        <v>1269</v>
      </c>
      <c r="G198" s="3" t="s">
        <v>29</v>
      </c>
      <c r="H198" s="4" t="s">
        <v>615</v>
      </c>
      <c r="I198" s="4" t="s">
        <v>31</v>
      </c>
      <c r="J198" s="4" t="s">
        <v>616</v>
      </c>
      <c r="K198" s="4" t="s">
        <v>617</v>
      </c>
      <c r="L198" s="3" t="s">
        <v>169</v>
      </c>
      <c r="M198" s="3" t="s">
        <v>275</v>
      </c>
      <c r="N198" s="3" t="s">
        <v>171</v>
      </c>
      <c r="O198" s="4">
        <f>VLOOKUP(B198,'[1]ADHOCVehicleWiseMovement-Nov''22'!$C$3:$Q$467,15,0)</f>
        <v>1750</v>
      </c>
      <c r="P198" s="4">
        <f>VLOOKUP(B198,'[1]ADHOCVehicleWiseMovement-Nov''22'!$C$3:$R$467,16,0)</f>
        <v>0</v>
      </c>
      <c r="Q198" s="4">
        <f t="shared" si="12"/>
        <v>157.5</v>
      </c>
      <c r="R198" s="4">
        <f t="shared" si="13"/>
        <v>157.5</v>
      </c>
      <c r="S198" s="4" t="s">
        <v>31</v>
      </c>
      <c r="T198" s="4">
        <f t="shared" si="14"/>
        <v>315</v>
      </c>
      <c r="U198" s="4">
        <f t="shared" si="15"/>
        <v>2065</v>
      </c>
      <c r="V198" s="9" t="s">
        <v>1613</v>
      </c>
      <c r="W198" s="5">
        <v>44907</v>
      </c>
    </row>
    <row r="199" spans="1:23" x14ac:dyDescent="0.25">
      <c r="A199" s="6" t="s">
        <v>1270</v>
      </c>
      <c r="B199" s="7" t="s">
        <v>1271</v>
      </c>
      <c r="C199" s="7" t="s">
        <v>1272</v>
      </c>
      <c r="D199" s="7" t="s">
        <v>721</v>
      </c>
      <c r="E199" s="7" t="s">
        <v>27</v>
      </c>
      <c r="F199" s="7" t="s">
        <v>1273</v>
      </c>
      <c r="G199" s="7" t="s">
        <v>52</v>
      </c>
      <c r="H199" s="8" t="s">
        <v>1274</v>
      </c>
      <c r="I199" s="8" t="s">
        <v>122</v>
      </c>
      <c r="J199" s="8" t="s">
        <v>1275</v>
      </c>
      <c r="K199" s="8" t="s">
        <v>1276</v>
      </c>
      <c r="L199" s="7" t="s">
        <v>245</v>
      </c>
      <c r="M199" s="7" t="s">
        <v>240</v>
      </c>
      <c r="N199" s="7" t="s">
        <v>210</v>
      </c>
      <c r="O199" s="4">
        <f>VLOOKUP(B199,'[1]ADHOCVehicleWiseMovement-Nov''22'!$C$3:$Q$467,15,0)</f>
        <v>1160</v>
      </c>
      <c r="P199" s="4">
        <f>VLOOKUP(B199,'[1]ADHOCVehicleWiseMovement-Nov''22'!$C$3:$R$467,16,0)</f>
        <v>150</v>
      </c>
      <c r="Q199" s="4">
        <f t="shared" si="12"/>
        <v>117.89999999999999</v>
      </c>
      <c r="R199" s="4">
        <f t="shared" si="13"/>
        <v>117.89999999999999</v>
      </c>
      <c r="S199" s="8" t="s">
        <v>31</v>
      </c>
      <c r="T199" s="4">
        <f t="shared" si="14"/>
        <v>235.79999999999998</v>
      </c>
      <c r="U199" s="4">
        <f t="shared" si="15"/>
        <v>1545.8000000000002</v>
      </c>
      <c r="V199" s="9" t="s">
        <v>1613</v>
      </c>
      <c r="W199" s="5">
        <v>44907</v>
      </c>
    </row>
    <row r="200" spans="1:23" x14ac:dyDescent="0.25">
      <c r="A200" s="2" t="s">
        <v>1277</v>
      </c>
      <c r="B200" s="3" t="s">
        <v>1278</v>
      </c>
      <c r="C200" s="3" t="s">
        <v>1279</v>
      </c>
      <c r="D200" s="3" t="s">
        <v>394</v>
      </c>
      <c r="E200" s="3" t="s">
        <v>27</v>
      </c>
      <c r="F200" s="3" t="s">
        <v>436</v>
      </c>
      <c r="G200" s="3" t="s">
        <v>29</v>
      </c>
      <c r="H200" s="4" t="s">
        <v>1280</v>
      </c>
      <c r="I200" s="4" t="s">
        <v>122</v>
      </c>
      <c r="J200" s="4" t="s">
        <v>1281</v>
      </c>
      <c r="K200" s="4" t="s">
        <v>1282</v>
      </c>
      <c r="L200" s="3" t="s">
        <v>169</v>
      </c>
      <c r="M200" s="3" t="s">
        <v>275</v>
      </c>
      <c r="N200" s="3" t="s">
        <v>171</v>
      </c>
      <c r="O200" s="4">
        <f>VLOOKUP(B200,'[1]ADHOCVehicleWiseMovement-Nov''22'!$C$3:$Q$467,15,0)</f>
        <v>1880</v>
      </c>
      <c r="P200" s="4">
        <f>VLOOKUP(B200,'[1]ADHOCVehicleWiseMovement-Nov''22'!$C$3:$R$467,16,0)</f>
        <v>150</v>
      </c>
      <c r="Q200" s="4">
        <f t="shared" si="12"/>
        <v>182.7</v>
      </c>
      <c r="R200" s="4">
        <f t="shared" si="13"/>
        <v>182.7</v>
      </c>
      <c r="S200" s="4" t="s">
        <v>31</v>
      </c>
      <c r="T200" s="4">
        <f t="shared" si="14"/>
        <v>365.4</v>
      </c>
      <c r="U200" s="4">
        <f t="shared" si="15"/>
        <v>2395.3999999999996</v>
      </c>
      <c r="V200" s="9" t="s">
        <v>1613</v>
      </c>
      <c r="W200" s="5">
        <v>44907</v>
      </c>
    </row>
    <row r="201" spans="1:23" x14ac:dyDescent="0.25">
      <c r="A201" s="6" t="s">
        <v>1283</v>
      </c>
      <c r="B201" s="7" t="s">
        <v>1284</v>
      </c>
      <c r="C201" s="7" t="s">
        <v>1285</v>
      </c>
      <c r="D201" s="7" t="s">
        <v>394</v>
      </c>
      <c r="E201" s="7" t="s">
        <v>27</v>
      </c>
      <c r="F201" s="7" t="s">
        <v>1163</v>
      </c>
      <c r="G201" s="7" t="s">
        <v>29</v>
      </c>
      <c r="H201" s="8" t="s">
        <v>1286</v>
      </c>
      <c r="I201" s="8" t="s">
        <v>31</v>
      </c>
      <c r="J201" s="8" t="s">
        <v>1287</v>
      </c>
      <c r="K201" s="8" t="s">
        <v>1288</v>
      </c>
      <c r="L201" s="7" t="s">
        <v>279</v>
      </c>
      <c r="M201" s="7" t="s">
        <v>793</v>
      </c>
      <c r="N201" s="7" t="s">
        <v>794</v>
      </c>
      <c r="O201" s="4">
        <f>VLOOKUP(B201,'[1]ADHOCVehicleWiseMovement-Nov''22'!$C$3:$Q$467,15,0)</f>
        <v>1958</v>
      </c>
      <c r="P201" s="4">
        <f>VLOOKUP(B201,'[1]ADHOCVehicleWiseMovement-Nov''22'!$C$3:$R$467,16,0)</f>
        <v>0</v>
      </c>
      <c r="Q201" s="4">
        <f t="shared" si="12"/>
        <v>176.22</v>
      </c>
      <c r="R201" s="4">
        <f t="shared" si="13"/>
        <v>176.22</v>
      </c>
      <c r="S201" s="8" t="s">
        <v>31</v>
      </c>
      <c r="T201" s="4">
        <f t="shared" si="14"/>
        <v>352.44</v>
      </c>
      <c r="U201" s="4">
        <f t="shared" si="15"/>
        <v>2310.4399999999996</v>
      </c>
      <c r="V201" s="9" t="s">
        <v>1613</v>
      </c>
      <c r="W201" s="5">
        <v>44907</v>
      </c>
    </row>
    <row r="202" spans="1:23" x14ac:dyDescent="0.25">
      <c r="A202" s="2" t="s">
        <v>1289</v>
      </c>
      <c r="B202" s="3" t="s">
        <v>1290</v>
      </c>
      <c r="C202" s="3" t="s">
        <v>1291</v>
      </c>
      <c r="D202" s="3" t="s">
        <v>1292</v>
      </c>
      <c r="E202" s="3" t="s">
        <v>27</v>
      </c>
      <c r="F202" s="3" t="s">
        <v>1293</v>
      </c>
      <c r="G202" s="3" t="s">
        <v>29</v>
      </c>
      <c r="H202" s="4" t="s">
        <v>1294</v>
      </c>
      <c r="I202" s="4" t="s">
        <v>31</v>
      </c>
      <c r="J202" s="4" t="s">
        <v>1295</v>
      </c>
      <c r="K202" s="4" t="s">
        <v>1296</v>
      </c>
      <c r="L202" s="3" t="s">
        <v>249</v>
      </c>
      <c r="M202" s="3" t="s">
        <v>793</v>
      </c>
      <c r="N202" s="3" t="s">
        <v>794</v>
      </c>
      <c r="O202" s="4">
        <f>VLOOKUP(B202,'[1]ADHOCVehicleWiseMovement-Nov''22'!$C$3:$Q$467,15,0)</f>
        <v>3200</v>
      </c>
      <c r="P202" s="4">
        <f>VLOOKUP(B202,'[1]ADHOCVehicleWiseMovement-Nov''22'!$C$3:$R$467,16,0)</f>
        <v>0</v>
      </c>
      <c r="Q202" s="4">
        <f t="shared" si="12"/>
        <v>288</v>
      </c>
      <c r="R202" s="4">
        <f t="shared" si="13"/>
        <v>288</v>
      </c>
      <c r="S202" s="4" t="s">
        <v>31</v>
      </c>
      <c r="T202" s="4">
        <f t="shared" si="14"/>
        <v>576</v>
      </c>
      <c r="U202" s="4">
        <f t="shared" si="15"/>
        <v>3776</v>
      </c>
      <c r="V202" s="9" t="s">
        <v>1613</v>
      </c>
      <c r="W202" s="5">
        <v>44907</v>
      </c>
    </row>
    <row r="203" spans="1:23" x14ac:dyDescent="0.25">
      <c r="A203" s="6" t="s">
        <v>1297</v>
      </c>
      <c r="B203" s="7" t="s">
        <v>1298</v>
      </c>
      <c r="C203" s="7" t="s">
        <v>1299</v>
      </c>
      <c r="D203" s="7" t="s">
        <v>613</v>
      </c>
      <c r="E203" s="7" t="s">
        <v>27</v>
      </c>
      <c r="F203" s="7" t="s">
        <v>1269</v>
      </c>
      <c r="G203" s="7" t="s">
        <v>29</v>
      </c>
      <c r="H203" s="8" t="s">
        <v>1300</v>
      </c>
      <c r="I203" s="8" t="s">
        <v>31</v>
      </c>
      <c r="J203" s="8" t="s">
        <v>1301</v>
      </c>
      <c r="K203" s="8" t="s">
        <v>1302</v>
      </c>
      <c r="L203" s="7" t="s">
        <v>169</v>
      </c>
      <c r="M203" s="7" t="s">
        <v>275</v>
      </c>
      <c r="N203" s="7" t="s">
        <v>171</v>
      </c>
      <c r="O203" s="4">
        <f>VLOOKUP(B203,'[1]ADHOCVehicleWiseMovement-Nov''22'!$C$3:$Q$467,15,0)</f>
        <v>3450</v>
      </c>
      <c r="P203" s="4">
        <f>VLOOKUP(B203,'[1]ADHOCVehicleWiseMovement-Nov''22'!$C$3:$R$467,16,0)</f>
        <v>0</v>
      </c>
      <c r="Q203" s="4">
        <f t="shared" si="12"/>
        <v>310.5</v>
      </c>
      <c r="R203" s="4">
        <f t="shared" si="13"/>
        <v>310.5</v>
      </c>
      <c r="S203" s="8" t="s">
        <v>31</v>
      </c>
      <c r="T203" s="4">
        <f t="shared" si="14"/>
        <v>621</v>
      </c>
      <c r="U203" s="4">
        <f t="shared" si="15"/>
        <v>4071</v>
      </c>
      <c r="V203" s="9" t="s">
        <v>1613</v>
      </c>
      <c r="W203" s="5">
        <v>44907</v>
      </c>
    </row>
    <row r="204" spans="1:23" x14ac:dyDescent="0.25">
      <c r="A204" s="2" t="s">
        <v>1303</v>
      </c>
      <c r="B204" s="3" t="s">
        <v>1304</v>
      </c>
      <c r="C204" s="3" t="s">
        <v>1305</v>
      </c>
      <c r="D204" s="3" t="s">
        <v>394</v>
      </c>
      <c r="E204" s="3" t="s">
        <v>27</v>
      </c>
      <c r="F204" s="3" t="s">
        <v>1252</v>
      </c>
      <c r="G204" s="3" t="s">
        <v>29</v>
      </c>
      <c r="H204" s="4" t="s">
        <v>1306</v>
      </c>
      <c r="I204" s="4" t="s">
        <v>31</v>
      </c>
      <c r="J204" s="4" t="s">
        <v>1307</v>
      </c>
      <c r="K204" s="4" t="s">
        <v>1308</v>
      </c>
      <c r="L204" s="3" t="s">
        <v>71</v>
      </c>
      <c r="M204" s="3" t="s">
        <v>233</v>
      </c>
      <c r="N204" s="3" t="s">
        <v>234</v>
      </c>
      <c r="O204" s="4">
        <f>VLOOKUP(B204,'[1]ADHOCVehicleWiseMovement-Nov''22'!$C$3:$Q$467,15,0)</f>
        <v>1344</v>
      </c>
      <c r="P204" s="4">
        <f>VLOOKUP(B204,'[1]ADHOCVehicleWiseMovement-Nov''22'!$C$3:$R$467,16,0)</f>
        <v>0</v>
      </c>
      <c r="Q204" s="4">
        <f t="shared" si="12"/>
        <v>120.96</v>
      </c>
      <c r="R204" s="4">
        <f t="shared" si="13"/>
        <v>120.96</v>
      </c>
      <c r="S204" s="4" t="s">
        <v>31</v>
      </c>
      <c r="T204" s="4">
        <f t="shared" si="14"/>
        <v>241.92</v>
      </c>
      <c r="U204" s="4">
        <f t="shared" si="15"/>
        <v>1585.92</v>
      </c>
      <c r="V204" s="9" t="s">
        <v>1613</v>
      </c>
      <c r="W204" s="5">
        <v>44907</v>
      </c>
    </row>
    <row r="205" spans="1:23" x14ac:dyDescent="0.25">
      <c r="A205" s="6" t="s">
        <v>1309</v>
      </c>
      <c r="B205" s="7" t="s">
        <v>1310</v>
      </c>
      <c r="C205" s="7" t="s">
        <v>1311</v>
      </c>
      <c r="D205" s="7" t="s">
        <v>721</v>
      </c>
      <c r="E205" s="7" t="s">
        <v>27</v>
      </c>
      <c r="F205" s="7" t="s">
        <v>1312</v>
      </c>
      <c r="G205" s="7" t="s">
        <v>29</v>
      </c>
      <c r="H205" s="8" t="s">
        <v>1313</v>
      </c>
      <c r="I205" s="8" t="s">
        <v>31</v>
      </c>
      <c r="J205" s="8" t="s">
        <v>1314</v>
      </c>
      <c r="K205" s="8" t="s">
        <v>1315</v>
      </c>
      <c r="L205" s="7" t="s">
        <v>245</v>
      </c>
      <c r="M205" s="7" t="s">
        <v>240</v>
      </c>
      <c r="N205" s="7" t="s">
        <v>210</v>
      </c>
      <c r="O205" s="4">
        <f>VLOOKUP(B205,'[1]ADHOCVehicleWiseMovement-Nov''22'!$C$3:$Q$467,15,0)</f>
        <v>3450</v>
      </c>
      <c r="P205" s="4">
        <f>VLOOKUP(B205,'[1]ADHOCVehicleWiseMovement-Nov''22'!$C$3:$R$467,16,0)</f>
        <v>0</v>
      </c>
      <c r="Q205" s="4">
        <f t="shared" si="12"/>
        <v>310.5</v>
      </c>
      <c r="R205" s="4">
        <f t="shared" si="13"/>
        <v>310.5</v>
      </c>
      <c r="S205" s="8" t="s">
        <v>31</v>
      </c>
      <c r="T205" s="4">
        <f t="shared" si="14"/>
        <v>621</v>
      </c>
      <c r="U205" s="4">
        <f t="shared" si="15"/>
        <v>4071</v>
      </c>
      <c r="V205" s="9" t="s">
        <v>1613</v>
      </c>
      <c r="W205" s="5">
        <v>44907</v>
      </c>
    </row>
    <row r="206" spans="1:23" x14ac:dyDescent="0.25">
      <c r="A206" s="2" t="s">
        <v>1316</v>
      </c>
      <c r="B206" s="3" t="s">
        <v>1317</v>
      </c>
      <c r="C206" s="3" t="s">
        <v>1318</v>
      </c>
      <c r="D206" s="3" t="s">
        <v>394</v>
      </c>
      <c r="E206" s="3" t="s">
        <v>27</v>
      </c>
      <c r="F206" s="3" t="s">
        <v>436</v>
      </c>
      <c r="G206" s="3" t="s">
        <v>29</v>
      </c>
      <c r="H206" s="4" t="s">
        <v>1319</v>
      </c>
      <c r="I206" s="4" t="s">
        <v>31</v>
      </c>
      <c r="J206" s="4" t="s">
        <v>1320</v>
      </c>
      <c r="K206" s="4" t="s">
        <v>1321</v>
      </c>
      <c r="L206" s="3" t="s">
        <v>279</v>
      </c>
      <c r="M206" s="3" t="s">
        <v>280</v>
      </c>
      <c r="N206" s="3" t="s">
        <v>360</v>
      </c>
      <c r="O206" s="4">
        <f>VLOOKUP(B206,'[1]ADHOCVehicleWiseMovement-Nov''22'!$C$3:$Q$467,15,0)</f>
        <v>3450</v>
      </c>
      <c r="P206" s="4">
        <f>VLOOKUP(B206,'[1]ADHOCVehicleWiseMovement-Nov''22'!$C$3:$R$467,16,0)</f>
        <v>0</v>
      </c>
      <c r="Q206" s="4">
        <f t="shared" si="12"/>
        <v>310.5</v>
      </c>
      <c r="R206" s="4">
        <f t="shared" si="13"/>
        <v>310.5</v>
      </c>
      <c r="S206" s="4" t="s">
        <v>31</v>
      </c>
      <c r="T206" s="4">
        <f t="shared" si="14"/>
        <v>621</v>
      </c>
      <c r="U206" s="4">
        <f t="shared" si="15"/>
        <v>4071</v>
      </c>
      <c r="V206" s="9" t="s">
        <v>1613</v>
      </c>
      <c r="W206" s="5">
        <v>44907</v>
      </c>
    </row>
    <row r="207" spans="1:23" x14ac:dyDescent="0.25">
      <c r="A207" s="6" t="s">
        <v>1322</v>
      </c>
      <c r="B207" s="7" t="s">
        <v>1323</v>
      </c>
      <c r="C207" s="7" t="s">
        <v>1324</v>
      </c>
      <c r="D207" s="7" t="s">
        <v>1325</v>
      </c>
      <c r="E207" s="7" t="s">
        <v>27</v>
      </c>
      <c r="F207" s="7" t="s">
        <v>1326</v>
      </c>
      <c r="G207" s="7" t="s">
        <v>29</v>
      </c>
      <c r="H207" s="8" t="s">
        <v>1327</v>
      </c>
      <c r="I207" s="8" t="s">
        <v>31</v>
      </c>
      <c r="J207" s="8" t="s">
        <v>1328</v>
      </c>
      <c r="K207" s="8" t="s">
        <v>1329</v>
      </c>
      <c r="L207" s="7" t="s">
        <v>223</v>
      </c>
      <c r="M207" s="7" t="s">
        <v>224</v>
      </c>
      <c r="N207" s="7" t="s">
        <v>81</v>
      </c>
      <c r="O207" s="4">
        <f>VLOOKUP(B207,'[1]ADHOCVehicleWiseMovement-Nov''22'!$C$3:$Q$467,15,0)</f>
        <v>3200</v>
      </c>
      <c r="P207" s="4">
        <f>VLOOKUP(B207,'[1]ADHOCVehicleWiseMovement-Nov''22'!$C$3:$R$467,16,0)</f>
        <v>0</v>
      </c>
      <c r="Q207" s="4">
        <f t="shared" si="12"/>
        <v>288</v>
      </c>
      <c r="R207" s="4">
        <f t="shared" si="13"/>
        <v>288</v>
      </c>
      <c r="S207" s="8" t="s">
        <v>31</v>
      </c>
      <c r="T207" s="4">
        <f t="shared" si="14"/>
        <v>576</v>
      </c>
      <c r="U207" s="4">
        <f t="shared" si="15"/>
        <v>3776</v>
      </c>
      <c r="V207" s="9" t="s">
        <v>1613</v>
      </c>
      <c r="W207" s="5">
        <v>44907</v>
      </c>
    </row>
    <row r="208" spans="1:23" x14ac:dyDescent="0.25">
      <c r="A208" s="2" t="s">
        <v>1330</v>
      </c>
      <c r="B208" s="3" t="s">
        <v>1331</v>
      </c>
      <c r="C208" s="3" t="s">
        <v>1332</v>
      </c>
      <c r="D208" s="3" t="s">
        <v>1333</v>
      </c>
      <c r="E208" s="3" t="s">
        <v>27</v>
      </c>
      <c r="F208" s="3" t="s">
        <v>1334</v>
      </c>
      <c r="G208" s="3" t="s">
        <v>84</v>
      </c>
      <c r="H208" s="4" t="s">
        <v>1335</v>
      </c>
      <c r="I208" s="4" t="s">
        <v>31</v>
      </c>
      <c r="J208" s="4" t="s">
        <v>1336</v>
      </c>
      <c r="K208" s="4" t="s">
        <v>1337</v>
      </c>
      <c r="L208" s="3" t="s">
        <v>34</v>
      </c>
      <c r="M208" s="3" t="s">
        <v>328</v>
      </c>
      <c r="N208" s="3" t="s">
        <v>36</v>
      </c>
      <c r="O208" s="4">
        <f>VLOOKUP(B208,'[1]ADHOCVehicleWiseMovement-Nov''22'!$C$3:$Q$467,15,0)</f>
        <v>6272</v>
      </c>
      <c r="P208" s="4">
        <f>VLOOKUP(B208,'[1]ADHOCVehicleWiseMovement-Nov''22'!$C$3:$R$467,16,0)</f>
        <v>0</v>
      </c>
      <c r="Q208" s="4">
        <f t="shared" si="12"/>
        <v>564.48</v>
      </c>
      <c r="R208" s="4">
        <f t="shared" si="13"/>
        <v>564.48</v>
      </c>
      <c r="S208" s="4" t="s">
        <v>31</v>
      </c>
      <c r="T208" s="4">
        <f t="shared" si="14"/>
        <v>1128.96</v>
      </c>
      <c r="U208" s="4">
        <f t="shared" si="15"/>
        <v>7400.9599999999991</v>
      </c>
      <c r="V208" s="9" t="s">
        <v>1613</v>
      </c>
      <c r="W208" s="5">
        <v>44907</v>
      </c>
    </row>
    <row r="209" spans="1:23" x14ac:dyDescent="0.25">
      <c r="A209" s="6" t="s">
        <v>1338</v>
      </c>
      <c r="B209" s="7" t="s">
        <v>1339</v>
      </c>
      <c r="C209" s="7" t="s">
        <v>1340</v>
      </c>
      <c r="D209" s="7" t="s">
        <v>1341</v>
      </c>
      <c r="E209" s="7" t="s">
        <v>27</v>
      </c>
      <c r="F209" s="7" t="s">
        <v>1342</v>
      </c>
      <c r="G209" s="7" t="s">
        <v>52</v>
      </c>
      <c r="H209" s="8" t="s">
        <v>1343</v>
      </c>
      <c r="I209" s="8" t="s">
        <v>31</v>
      </c>
      <c r="J209" s="8" t="s">
        <v>1344</v>
      </c>
      <c r="K209" s="8" t="s">
        <v>1345</v>
      </c>
      <c r="L209" s="7" t="s">
        <v>71</v>
      </c>
      <c r="M209" s="7" t="s">
        <v>233</v>
      </c>
      <c r="N209" s="7" t="s">
        <v>234</v>
      </c>
      <c r="O209" s="4">
        <f>VLOOKUP(B209,'[1]ADHOCVehicleWiseMovement-Nov''22'!$C$3:$Q$467,15,0)</f>
        <v>710</v>
      </c>
      <c r="P209" s="4">
        <f>VLOOKUP(B209,'[1]ADHOCVehicleWiseMovement-Nov''22'!$C$3:$R$467,16,0)</f>
        <v>0</v>
      </c>
      <c r="Q209" s="4">
        <f t="shared" si="12"/>
        <v>63.9</v>
      </c>
      <c r="R209" s="4">
        <f t="shared" si="13"/>
        <v>63.9</v>
      </c>
      <c r="S209" s="8" t="s">
        <v>31</v>
      </c>
      <c r="T209" s="4">
        <f t="shared" si="14"/>
        <v>127.8</v>
      </c>
      <c r="U209" s="4">
        <f t="shared" si="15"/>
        <v>837.8</v>
      </c>
      <c r="V209" s="9" t="s">
        <v>1613</v>
      </c>
      <c r="W209" s="5">
        <v>44907</v>
      </c>
    </row>
    <row r="210" spans="1:23" x14ac:dyDescent="0.25">
      <c r="A210" s="2" t="s">
        <v>1346</v>
      </c>
      <c r="B210" s="3" t="s">
        <v>1347</v>
      </c>
      <c r="C210" s="3" t="s">
        <v>1348</v>
      </c>
      <c r="D210" s="3" t="s">
        <v>1349</v>
      </c>
      <c r="E210" s="3" t="s">
        <v>27</v>
      </c>
      <c r="F210" s="3" t="s">
        <v>1350</v>
      </c>
      <c r="G210" s="3" t="s">
        <v>29</v>
      </c>
      <c r="H210" s="4" t="s">
        <v>1351</v>
      </c>
      <c r="I210" s="4" t="s">
        <v>31</v>
      </c>
      <c r="J210" s="4" t="s">
        <v>1352</v>
      </c>
      <c r="K210" s="4" t="s">
        <v>622</v>
      </c>
      <c r="L210" s="3" t="s">
        <v>223</v>
      </c>
      <c r="M210" s="3" t="s">
        <v>224</v>
      </c>
      <c r="N210" s="3" t="s">
        <v>81</v>
      </c>
      <c r="O210" s="4">
        <f>VLOOKUP(B210,'[1]ADHOCVehicleWiseMovement-Nov''22'!$C$3:$Q$467,15,0)</f>
        <v>3200</v>
      </c>
      <c r="P210" s="4">
        <f>VLOOKUP(B210,'[1]ADHOCVehicleWiseMovement-Nov''22'!$C$3:$R$467,16,0)</f>
        <v>0</v>
      </c>
      <c r="Q210" s="4">
        <f t="shared" si="12"/>
        <v>288</v>
      </c>
      <c r="R210" s="4">
        <f t="shared" si="13"/>
        <v>288</v>
      </c>
      <c r="S210" s="4" t="s">
        <v>31</v>
      </c>
      <c r="T210" s="4">
        <f t="shared" si="14"/>
        <v>576</v>
      </c>
      <c r="U210" s="4">
        <f t="shared" si="15"/>
        <v>3776</v>
      </c>
      <c r="V210" s="9" t="s">
        <v>1613</v>
      </c>
      <c r="W210" s="5">
        <v>44907</v>
      </c>
    </row>
    <row r="211" spans="1:23" x14ac:dyDescent="0.25">
      <c r="A211" s="6" t="s">
        <v>187</v>
      </c>
      <c r="B211" s="7" t="s">
        <v>1353</v>
      </c>
      <c r="C211" s="7" t="s">
        <v>1354</v>
      </c>
      <c r="D211" s="7" t="s">
        <v>1292</v>
      </c>
      <c r="E211" s="7" t="s">
        <v>27</v>
      </c>
      <c r="F211" s="7" t="s">
        <v>1293</v>
      </c>
      <c r="G211" s="7" t="s">
        <v>29</v>
      </c>
      <c r="H211" s="8" t="s">
        <v>1355</v>
      </c>
      <c r="I211" s="8" t="s">
        <v>31</v>
      </c>
      <c r="J211" s="8" t="s">
        <v>1356</v>
      </c>
      <c r="K211" s="8" t="s">
        <v>1357</v>
      </c>
      <c r="L211" s="7" t="s">
        <v>249</v>
      </c>
      <c r="M211" s="7" t="s">
        <v>793</v>
      </c>
      <c r="N211" s="7" t="s">
        <v>794</v>
      </c>
      <c r="O211" s="4">
        <f>VLOOKUP(B211,'[1]ADHOCVehicleWiseMovement-Nov''22'!$C$3:$Q$467,15,0)</f>
        <v>1400</v>
      </c>
      <c r="P211" s="4">
        <f>VLOOKUP(B211,'[1]ADHOCVehicleWiseMovement-Nov''22'!$C$3:$R$467,16,0)</f>
        <v>0</v>
      </c>
      <c r="Q211" s="4">
        <f t="shared" si="12"/>
        <v>126</v>
      </c>
      <c r="R211" s="4">
        <f t="shared" si="13"/>
        <v>126</v>
      </c>
      <c r="S211" s="8" t="s">
        <v>31</v>
      </c>
      <c r="T211" s="4">
        <f t="shared" si="14"/>
        <v>252</v>
      </c>
      <c r="U211" s="4">
        <f t="shared" si="15"/>
        <v>1652</v>
      </c>
      <c r="V211" s="9" t="s">
        <v>1613</v>
      </c>
      <c r="W211" s="5">
        <v>44907</v>
      </c>
    </row>
    <row r="212" spans="1:23" x14ac:dyDescent="0.25">
      <c r="A212" s="2" t="s">
        <v>1358</v>
      </c>
      <c r="B212" s="3" t="s">
        <v>1359</v>
      </c>
      <c r="C212" s="3" t="s">
        <v>1360</v>
      </c>
      <c r="D212" s="3" t="s">
        <v>1341</v>
      </c>
      <c r="E212" s="3" t="s">
        <v>27</v>
      </c>
      <c r="F212" s="3" t="s">
        <v>1342</v>
      </c>
      <c r="G212" s="3" t="s">
        <v>29</v>
      </c>
      <c r="H212" s="4" t="s">
        <v>1361</v>
      </c>
      <c r="I212" s="4" t="s">
        <v>31</v>
      </c>
      <c r="J212" s="4" t="s">
        <v>1362</v>
      </c>
      <c r="K212" s="4" t="s">
        <v>1363</v>
      </c>
      <c r="L212" s="3" t="s">
        <v>71</v>
      </c>
      <c r="M212" s="3" t="s">
        <v>233</v>
      </c>
      <c r="N212" s="3" t="s">
        <v>234</v>
      </c>
      <c r="O212" s="4">
        <f>VLOOKUP(B212,'[1]ADHOCVehicleWiseMovement-Nov''22'!$C$3:$Q$467,15,0)</f>
        <v>3200</v>
      </c>
      <c r="P212" s="4">
        <f>VLOOKUP(B212,'[1]ADHOCVehicleWiseMovement-Nov''22'!$C$3:$R$467,16,0)</f>
        <v>0</v>
      </c>
      <c r="Q212" s="4">
        <f t="shared" si="12"/>
        <v>288</v>
      </c>
      <c r="R212" s="4">
        <f t="shared" si="13"/>
        <v>288</v>
      </c>
      <c r="S212" s="4" t="s">
        <v>31</v>
      </c>
      <c r="T212" s="4">
        <f t="shared" si="14"/>
        <v>576</v>
      </c>
      <c r="U212" s="4">
        <f t="shared" si="15"/>
        <v>3776</v>
      </c>
      <c r="V212" s="9" t="s">
        <v>1613</v>
      </c>
      <c r="W212" s="5">
        <v>44907</v>
      </c>
    </row>
    <row r="213" spans="1:23" x14ac:dyDescent="0.25">
      <c r="A213" s="6" t="s">
        <v>1364</v>
      </c>
      <c r="B213" s="7" t="s">
        <v>1365</v>
      </c>
      <c r="C213" s="7" t="s">
        <v>1366</v>
      </c>
      <c r="D213" s="7" t="s">
        <v>1367</v>
      </c>
      <c r="E213" s="7" t="s">
        <v>27</v>
      </c>
      <c r="F213" s="7" t="s">
        <v>1368</v>
      </c>
      <c r="G213" s="7" t="s">
        <v>84</v>
      </c>
      <c r="H213" s="8" t="s">
        <v>85</v>
      </c>
      <c r="I213" s="8" t="s">
        <v>86</v>
      </c>
      <c r="J213" s="8" t="s">
        <v>87</v>
      </c>
      <c r="K213" s="8" t="s">
        <v>88</v>
      </c>
      <c r="L213" s="7" t="s">
        <v>169</v>
      </c>
      <c r="M213" s="7" t="s">
        <v>275</v>
      </c>
      <c r="N213" s="7" t="s">
        <v>171</v>
      </c>
      <c r="O213" s="4">
        <f>VLOOKUP(B213,'[1]ADHOCVehicleWiseMovement-Nov''22'!$C$3:$Q$467,15,0)</f>
        <v>4100</v>
      </c>
      <c r="P213" s="4">
        <f>VLOOKUP(B213,'[1]ADHOCVehicleWiseMovement-Nov''22'!$C$3:$R$467,16,0)</f>
        <v>0</v>
      </c>
      <c r="Q213" s="4">
        <f t="shared" si="12"/>
        <v>369</v>
      </c>
      <c r="R213" s="4">
        <f t="shared" si="13"/>
        <v>369</v>
      </c>
      <c r="S213" s="8" t="s">
        <v>31</v>
      </c>
      <c r="T213" s="4">
        <f t="shared" si="14"/>
        <v>738</v>
      </c>
      <c r="U213" s="4">
        <f t="shared" si="15"/>
        <v>4838</v>
      </c>
      <c r="V213" s="9" t="s">
        <v>1613</v>
      </c>
      <c r="W213" s="5">
        <v>44907</v>
      </c>
    </row>
    <row r="214" spans="1:23" x14ac:dyDescent="0.25">
      <c r="A214" s="2" t="s">
        <v>1369</v>
      </c>
      <c r="B214" s="3" t="s">
        <v>1370</v>
      </c>
      <c r="C214" s="3" t="s">
        <v>1371</v>
      </c>
      <c r="D214" s="3" t="s">
        <v>394</v>
      </c>
      <c r="E214" s="3" t="s">
        <v>27</v>
      </c>
      <c r="F214" s="3" t="s">
        <v>1372</v>
      </c>
      <c r="G214" s="3" t="s">
        <v>29</v>
      </c>
      <c r="H214" s="4" t="s">
        <v>1373</v>
      </c>
      <c r="I214" s="4" t="s">
        <v>31</v>
      </c>
      <c r="J214" s="4" t="s">
        <v>1374</v>
      </c>
      <c r="K214" s="4" t="s">
        <v>1375</v>
      </c>
      <c r="L214" s="3" t="s">
        <v>279</v>
      </c>
      <c r="M214" s="3" t="s">
        <v>280</v>
      </c>
      <c r="N214" s="3" t="s">
        <v>360</v>
      </c>
      <c r="O214" s="4">
        <f>VLOOKUP(B214,'[1]ADHOCVehicleWiseMovement-Nov''22'!$C$3:$Q$467,15,0)</f>
        <v>3450</v>
      </c>
      <c r="P214" s="4">
        <f>VLOOKUP(B214,'[1]ADHOCVehicleWiseMovement-Nov''22'!$C$3:$R$467,16,0)</f>
        <v>0</v>
      </c>
      <c r="Q214" s="4">
        <f t="shared" si="12"/>
        <v>310.5</v>
      </c>
      <c r="R214" s="4">
        <f t="shared" si="13"/>
        <v>310.5</v>
      </c>
      <c r="S214" s="4" t="s">
        <v>31</v>
      </c>
      <c r="T214" s="4">
        <f t="shared" si="14"/>
        <v>621</v>
      </c>
      <c r="U214" s="4">
        <f t="shared" si="15"/>
        <v>4071</v>
      </c>
      <c r="V214" s="9" t="s">
        <v>1613</v>
      </c>
      <c r="W214" s="5">
        <v>44907</v>
      </c>
    </row>
    <row r="215" spans="1:23" x14ac:dyDescent="0.25">
      <c r="A215" s="6" t="s">
        <v>1376</v>
      </c>
      <c r="B215" s="7" t="s">
        <v>1377</v>
      </c>
      <c r="C215" s="7" t="s">
        <v>1378</v>
      </c>
      <c r="D215" s="7" t="s">
        <v>394</v>
      </c>
      <c r="E215" s="7" t="s">
        <v>27</v>
      </c>
      <c r="F215" s="7" t="s">
        <v>747</v>
      </c>
      <c r="G215" s="7" t="s">
        <v>29</v>
      </c>
      <c r="H215" s="8" t="s">
        <v>1379</v>
      </c>
      <c r="I215" s="8" t="s">
        <v>31</v>
      </c>
      <c r="J215" s="8" t="s">
        <v>1380</v>
      </c>
      <c r="K215" s="8" t="s">
        <v>1381</v>
      </c>
      <c r="L215" s="7" t="s">
        <v>46</v>
      </c>
      <c r="M215" s="7" t="s">
        <v>314</v>
      </c>
      <c r="N215" s="7" t="s">
        <v>48</v>
      </c>
      <c r="O215" s="4">
        <f>VLOOKUP(B215,'[1]ADHOCVehicleWiseMovement-Nov''22'!$C$3:$Q$467,15,0)</f>
        <v>3200</v>
      </c>
      <c r="P215" s="4">
        <f>VLOOKUP(B215,'[1]ADHOCVehicleWiseMovement-Nov''22'!$C$3:$R$467,16,0)</f>
        <v>0</v>
      </c>
      <c r="Q215" s="4">
        <f t="shared" si="12"/>
        <v>288</v>
      </c>
      <c r="R215" s="4">
        <f t="shared" si="13"/>
        <v>288</v>
      </c>
      <c r="S215" s="8" t="s">
        <v>31</v>
      </c>
      <c r="T215" s="4">
        <f t="shared" si="14"/>
        <v>576</v>
      </c>
      <c r="U215" s="4">
        <f t="shared" si="15"/>
        <v>3776</v>
      </c>
      <c r="V215" s="9" t="s">
        <v>1613</v>
      </c>
      <c r="W215" s="5">
        <v>44907</v>
      </c>
    </row>
    <row r="216" spans="1:23" x14ac:dyDescent="0.25">
      <c r="A216" s="2" t="s">
        <v>1382</v>
      </c>
      <c r="B216" s="3" t="s">
        <v>1383</v>
      </c>
      <c r="C216" s="3" t="s">
        <v>1384</v>
      </c>
      <c r="D216" s="3" t="s">
        <v>1385</v>
      </c>
      <c r="E216" s="3" t="s">
        <v>27</v>
      </c>
      <c r="F216" s="3" t="s">
        <v>1386</v>
      </c>
      <c r="G216" s="3" t="s">
        <v>29</v>
      </c>
      <c r="H216" s="4" t="s">
        <v>260</v>
      </c>
      <c r="I216" s="4" t="s">
        <v>31</v>
      </c>
      <c r="J216" s="4" t="s">
        <v>261</v>
      </c>
      <c r="K216" s="4" t="s">
        <v>262</v>
      </c>
      <c r="L216" s="3" t="s">
        <v>245</v>
      </c>
      <c r="M216" s="3" t="s">
        <v>240</v>
      </c>
      <c r="N216" s="3" t="s">
        <v>210</v>
      </c>
      <c r="O216" s="4">
        <f>VLOOKUP(B216,'[1]ADHOCVehicleWiseMovement-Nov''22'!$C$3:$Q$467,15,0)</f>
        <v>1017</v>
      </c>
      <c r="P216" s="4">
        <f>VLOOKUP(B216,'[1]ADHOCVehicleWiseMovement-Nov''22'!$C$3:$R$467,16,0)</f>
        <v>0</v>
      </c>
      <c r="Q216" s="4">
        <f t="shared" si="12"/>
        <v>91.53</v>
      </c>
      <c r="R216" s="4">
        <f t="shared" si="13"/>
        <v>91.53</v>
      </c>
      <c r="S216" s="4" t="s">
        <v>31</v>
      </c>
      <c r="T216" s="4">
        <f t="shared" si="14"/>
        <v>183.06</v>
      </c>
      <c r="U216" s="4">
        <f t="shared" si="15"/>
        <v>1200.06</v>
      </c>
      <c r="V216" s="9" t="s">
        <v>1613</v>
      </c>
      <c r="W216" s="5">
        <v>44907</v>
      </c>
    </row>
    <row r="217" spans="1:23" x14ac:dyDescent="0.25">
      <c r="A217" s="6" t="s">
        <v>1387</v>
      </c>
      <c r="B217" s="7" t="s">
        <v>1388</v>
      </c>
      <c r="C217" s="7" t="s">
        <v>1389</v>
      </c>
      <c r="D217" s="7" t="s">
        <v>403</v>
      </c>
      <c r="E217" s="7" t="s">
        <v>27</v>
      </c>
      <c r="F217" s="7" t="s">
        <v>1390</v>
      </c>
      <c r="G217" s="7" t="s">
        <v>29</v>
      </c>
      <c r="H217" s="8" t="s">
        <v>516</v>
      </c>
      <c r="I217" s="8" t="s">
        <v>143</v>
      </c>
      <c r="J217" s="8" t="s">
        <v>1391</v>
      </c>
      <c r="K217" s="8" t="s">
        <v>1392</v>
      </c>
      <c r="L217" s="7" t="s">
        <v>34</v>
      </c>
      <c r="M217" s="7" t="s">
        <v>328</v>
      </c>
      <c r="N217" s="7" t="s">
        <v>36</v>
      </c>
      <c r="O217" s="4">
        <f>VLOOKUP(B217,'[1]ADHOCVehicleWiseMovement-Nov''22'!$C$3:$Q$467,15,0)</f>
        <v>1200</v>
      </c>
      <c r="P217" s="4">
        <f>VLOOKUP(B217,'[1]ADHOCVehicleWiseMovement-Nov''22'!$C$3:$R$467,16,0)</f>
        <v>90</v>
      </c>
      <c r="Q217" s="4">
        <f t="shared" si="12"/>
        <v>116.1</v>
      </c>
      <c r="R217" s="4">
        <f t="shared" si="13"/>
        <v>116.1</v>
      </c>
      <c r="S217" s="8" t="s">
        <v>31</v>
      </c>
      <c r="T217" s="4">
        <f t="shared" si="14"/>
        <v>232.2</v>
      </c>
      <c r="U217" s="4">
        <f t="shared" si="15"/>
        <v>1522.1999999999998</v>
      </c>
      <c r="V217" s="9" t="s">
        <v>1613</v>
      </c>
      <c r="W217" s="5">
        <v>44907</v>
      </c>
    </row>
    <row r="218" spans="1:23" x14ac:dyDescent="0.25">
      <c r="A218" s="2" t="s">
        <v>1393</v>
      </c>
      <c r="B218" s="3" t="s">
        <v>1394</v>
      </c>
      <c r="C218" s="3" t="s">
        <v>1395</v>
      </c>
      <c r="D218" s="3" t="s">
        <v>403</v>
      </c>
      <c r="E218" s="3" t="s">
        <v>27</v>
      </c>
      <c r="F218" s="3" t="s">
        <v>1390</v>
      </c>
      <c r="G218" s="3" t="s">
        <v>29</v>
      </c>
      <c r="H218" s="4" t="s">
        <v>1396</v>
      </c>
      <c r="I218" s="4" t="s">
        <v>31</v>
      </c>
      <c r="J218" s="4" t="s">
        <v>1397</v>
      </c>
      <c r="K218" s="4" t="s">
        <v>1398</v>
      </c>
      <c r="L218" s="3" t="s">
        <v>34</v>
      </c>
      <c r="M218" s="3" t="s">
        <v>328</v>
      </c>
      <c r="N218" s="3" t="s">
        <v>36</v>
      </c>
      <c r="O218" s="4">
        <f>VLOOKUP(B218,'[1]ADHOCVehicleWiseMovement-Nov''22'!$C$3:$Q$467,15,0)</f>
        <v>3200</v>
      </c>
      <c r="P218" s="4">
        <f>VLOOKUP(B218,'[1]ADHOCVehicleWiseMovement-Nov''22'!$C$3:$R$467,16,0)</f>
        <v>0</v>
      </c>
      <c r="Q218" s="4">
        <f t="shared" si="12"/>
        <v>288</v>
      </c>
      <c r="R218" s="4">
        <f t="shared" si="13"/>
        <v>288</v>
      </c>
      <c r="S218" s="4" t="s">
        <v>31</v>
      </c>
      <c r="T218" s="4">
        <f t="shared" si="14"/>
        <v>576</v>
      </c>
      <c r="U218" s="4">
        <f t="shared" si="15"/>
        <v>3776</v>
      </c>
      <c r="V218" s="9" t="s">
        <v>1613</v>
      </c>
      <c r="W218" s="5">
        <v>44907</v>
      </c>
    </row>
    <row r="219" spans="1:23" x14ac:dyDescent="0.25">
      <c r="A219" s="6" t="s">
        <v>1399</v>
      </c>
      <c r="B219" s="7" t="s">
        <v>1400</v>
      </c>
      <c r="C219" s="7" t="s">
        <v>1401</v>
      </c>
      <c r="D219" s="7" t="s">
        <v>1402</v>
      </c>
      <c r="E219" s="7" t="s">
        <v>27</v>
      </c>
      <c r="F219" s="7" t="s">
        <v>1403</v>
      </c>
      <c r="G219" s="7" t="s">
        <v>29</v>
      </c>
      <c r="H219" s="8" t="s">
        <v>1404</v>
      </c>
      <c r="I219" s="8" t="s">
        <v>31</v>
      </c>
      <c r="J219" s="8" t="s">
        <v>1405</v>
      </c>
      <c r="K219" s="8" t="s">
        <v>1406</v>
      </c>
      <c r="L219" s="7" t="s">
        <v>223</v>
      </c>
      <c r="M219" s="7" t="s">
        <v>224</v>
      </c>
      <c r="N219" s="7" t="s">
        <v>81</v>
      </c>
      <c r="O219" s="4">
        <f>VLOOKUP(B219,'[1]ADHOCVehicleWiseMovement-Nov''22'!$C$3:$Q$467,15,0)</f>
        <v>3200</v>
      </c>
      <c r="P219" s="4">
        <f>VLOOKUP(B219,'[1]ADHOCVehicleWiseMovement-Nov''22'!$C$3:$R$467,16,0)</f>
        <v>0</v>
      </c>
      <c r="Q219" s="4">
        <f t="shared" si="12"/>
        <v>288</v>
      </c>
      <c r="R219" s="4">
        <f t="shared" si="13"/>
        <v>288</v>
      </c>
      <c r="S219" s="8" t="s">
        <v>31</v>
      </c>
      <c r="T219" s="4">
        <f t="shared" si="14"/>
        <v>576</v>
      </c>
      <c r="U219" s="4">
        <f t="shared" si="15"/>
        <v>3776</v>
      </c>
      <c r="V219" s="9" t="s">
        <v>1613</v>
      </c>
      <c r="W219" s="5">
        <v>44907</v>
      </c>
    </row>
    <row r="220" spans="1:23" x14ac:dyDescent="0.25">
      <c r="A220" s="2" t="s">
        <v>1407</v>
      </c>
      <c r="B220" s="3" t="s">
        <v>1408</v>
      </c>
      <c r="C220" s="3" t="s">
        <v>1409</v>
      </c>
      <c r="D220" s="3" t="s">
        <v>1202</v>
      </c>
      <c r="E220" s="3" t="s">
        <v>27</v>
      </c>
      <c r="F220" s="3" t="s">
        <v>1410</v>
      </c>
      <c r="G220" s="3" t="s">
        <v>29</v>
      </c>
      <c r="H220" s="4" t="s">
        <v>1411</v>
      </c>
      <c r="I220" s="4" t="s">
        <v>31</v>
      </c>
      <c r="J220" s="4" t="s">
        <v>1412</v>
      </c>
      <c r="K220" s="4" t="s">
        <v>1413</v>
      </c>
      <c r="L220" s="3" t="s">
        <v>71</v>
      </c>
      <c r="M220" s="3" t="s">
        <v>233</v>
      </c>
      <c r="N220" s="3" t="s">
        <v>234</v>
      </c>
      <c r="O220" s="4">
        <f>VLOOKUP(B220,'[1]ADHOCVehicleWiseMovement-Nov''22'!$C$3:$Q$467,15,0)</f>
        <v>3200</v>
      </c>
      <c r="P220" s="4">
        <f>VLOOKUP(B220,'[1]ADHOCVehicleWiseMovement-Nov''22'!$C$3:$R$467,16,0)</f>
        <v>0</v>
      </c>
      <c r="Q220" s="4">
        <f t="shared" si="12"/>
        <v>288</v>
      </c>
      <c r="R220" s="4">
        <f t="shared" si="13"/>
        <v>288</v>
      </c>
      <c r="S220" s="4" t="s">
        <v>31</v>
      </c>
      <c r="T220" s="4">
        <f t="shared" si="14"/>
        <v>576</v>
      </c>
      <c r="U220" s="4">
        <f t="shared" si="15"/>
        <v>3776</v>
      </c>
      <c r="V220" s="9" t="s">
        <v>1613</v>
      </c>
      <c r="W220" s="5">
        <v>44907</v>
      </c>
    </row>
    <row r="221" spans="1:23" x14ac:dyDescent="0.25">
      <c r="A221" s="6" t="s">
        <v>1414</v>
      </c>
      <c r="B221" s="7" t="s">
        <v>1415</v>
      </c>
      <c r="C221" s="7" t="s">
        <v>1416</v>
      </c>
      <c r="D221" s="7" t="s">
        <v>1385</v>
      </c>
      <c r="E221" s="7" t="s">
        <v>27</v>
      </c>
      <c r="F221" s="7" t="s">
        <v>1386</v>
      </c>
      <c r="G221" s="7" t="s">
        <v>29</v>
      </c>
      <c r="H221" s="8" t="s">
        <v>1417</v>
      </c>
      <c r="I221" s="8" t="s">
        <v>31</v>
      </c>
      <c r="J221" s="8" t="s">
        <v>1418</v>
      </c>
      <c r="K221" s="8" t="s">
        <v>1419</v>
      </c>
      <c r="L221" s="7" t="s">
        <v>245</v>
      </c>
      <c r="M221" s="7" t="s">
        <v>240</v>
      </c>
      <c r="N221" s="7" t="s">
        <v>210</v>
      </c>
      <c r="O221" s="4">
        <f>VLOOKUP(B221,'[1]ADHOCVehicleWiseMovement-Nov''22'!$C$3:$Q$467,15,0)</f>
        <v>2170</v>
      </c>
      <c r="P221" s="4">
        <f>VLOOKUP(B221,'[1]ADHOCVehicleWiseMovement-Nov''22'!$C$3:$R$467,16,0)</f>
        <v>0</v>
      </c>
      <c r="Q221" s="4">
        <f t="shared" si="12"/>
        <v>195.29999999999998</v>
      </c>
      <c r="R221" s="4">
        <f t="shared" si="13"/>
        <v>195.29999999999998</v>
      </c>
      <c r="S221" s="8" t="s">
        <v>31</v>
      </c>
      <c r="T221" s="4">
        <f t="shared" si="14"/>
        <v>390.59999999999997</v>
      </c>
      <c r="U221" s="4">
        <f t="shared" si="15"/>
        <v>2560.6000000000004</v>
      </c>
      <c r="V221" s="9" t="s">
        <v>1613</v>
      </c>
      <c r="W221" s="5">
        <v>44907</v>
      </c>
    </row>
    <row r="222" spans="1:23" x14ac:dyDescent="0.25">
      <c r="A222" s="2" t="s">
        <v>1420</v>
      </c>
      <c r="B222" s="3" t="s">
        <v>1421</v>
      </c>
      <c r="C222" s="3" t="s">
        <v>1348</v>
      </c>
      <c r="D222" s="3" t="s">
        <v>1349</v>
      </c>
      <c r="E222" s="3" t="s">
        <v>27</v>
      </c>
      <c r="F222" s="3" t="s">
        <v>1422</v>
      </c>
      <c r="G222" s="3" t="s">
        <v>29</v>
      </c>
      <c r="H222" s="4" t="s">
        <v>98</v>
      </c>
      <c r="I222" s="4" t="s">
        <v>31</v>
      </c>
      <c r="J222" s="4" t="s">
        <v>99</v>
      </c>
      <c r="K222" s="4" t="s">
        <v>100</v>
      </c>
      <c r="L222" s="3" t="s">
        <v>249</v>
      </c>
      <c r="M222" s="3" t="s">
        <v>793</v>
      </c>
      <c r="N222" s="3" t="s">
        <v>794</v>
      </c>
      <c r="O222" s="4">
        <f>VLOOKUP(B222,'[1]ADHOCVehicleWiseMovement-Nov''22'!$C$3:$Q$467,15,0)</f>
        <v>3200</v>
      </c>
      <c r="P222" s="4">
        <f>VLOOKUP(B222,'[1]ADHOCVehicleWiseMovement-Nov''22'!$C$3:$R$467,16,0)</f>
        <v>0</v>
      </c>
      <c r="Q222" s="4">
        <f t="shared" si="12"/>
        <v>288</v>
      </c>
      <c r="R222" s="4">
        <f t="shared" si="13"/>
        <v>288</v>
      </c>
      <c r="S222" s="4" t="s">
        <v>31</v>
      </c>
      <c r="T222" s="4">
        <f t="shared" si="14"/>
        <v>576</v>
      </c>
      <c r="U222" s="4">
        <f t="shared" si="15"/>
        <v>3776</v>
      </c>
      <c r="V222" s="9" t="s">
        <v>1613</v>
      </c>
      <c r="W222" s="5">
        <v>44907</v>
      </c>
    </row>
    <row r="223" spans="1:23" x14ac:dyDescent="0.25">
      <c r="A223" s="6" t="s">
        <v>1423</v>
      </c>
      <c r="B223" s="7" t="s">
        <v>1424</v>
      </c>
      <c r="C223" s="7" t="s">
        <v>1425</v>
      </c>
      <c r="D223" s="7" t="s">
        <v>1367</v>
      </c>
      <c r="E223" s="7" t="s">
        <v>27</v>
      </c>
      <c r="F223" s="7" t="s">
        <v>1368</v>
      </c>
      <c r="G223" s="7" t="s">
        <v>29</v>
      </c>
      <c r="H223" s="8" t="s">
        <v>1426</v>
      </c>
      <c r="I223" s="8" t="s">
        <v>31</v>
      </c>
      <c r="J223" s="8" t="s">
        <v>1427</v>
      </c>
      <c r="K223" s="8" t="s">
        <v>1428</v>
      </c>
      <c r="L223" s="7" t="s">
        <v>169</v>
      </c>
      <c r="M223" s="7" t="s">
        <v>275</v>
      </c>
      <c r="N223" s="7" t="s">
        <v>171</v>
      </c>
      <c r="O223" s="4">
        <f>VLOOKUP(B223,'[1]ADHOCVehicleWiseMovement-Nov''22'!$C$3:$Q$467,15,0)</f>
        <v>3450</v>
      </c>
      <c r="P223" s="4">
        <f>VLOOKUP(B223,'[1]ADHOCVehicleWiseMovement-Nov''22'!$C$3:$R$467,16,0)</f>
        <v>0</v>
      </c>
      <c r="Q223" s="4">
        <f t="shared" si="12"/>
        <v>310.5</v>
      </c>
      <c r="R223" s="4">
        <f t="shared" si="13"/>
        <v>310.5</v>
      </c>
      <c r="S223" s="8" t="s">
        <v>31</v>
      </c>
      <c r="T223" s="4">
        <f t="shared" si="14"/>
        <v>621</v>
      </c>
      <c r="U223" s="4">
        <f t="shared" si="15"/>
        <v>4071</v>
      </c>
      <c r="V223" s="9" t="s">
        <v>1613</v>
      </c>
      <c r="W223" s="5">
        <v>44907</v>
      </c>
    </row>
    <row r="224" spans="1:23" x14ac:dyDescent="0.25">
      <c r="A224" s="2" t="s">
        <v>1429</v>
      </c>
      <c r="B224" s="3" t="s">
        <v>1430</v>
      </c>
      <c r="C224" s="3" t="s">
        <v>1431</v>
      </c>
      <c r="D224" s="3" t="s">
        <v>1432</v>
      </c>
      <c r="E224" s="3" t="s">
        <v>27</v>
      </c>
      <c r="F224" s="3" t="s">
        <v>1433</v>
      </c>
      <c r="G224" s="3" t="s">
        <v>52</v>
      </c>
      <c r="H224" s="4" t="s">
        <v>1434</v>
      </c>
      <c r="I224" s="4" t="s">
        <v>31</v>
      </c>
      <c r="J224" s="4" t="s">
        <v>1435</v>
      </c>
      <c r="K224" s="4" t="s">
        <v>1436</v>
      </c>
      <c r="L224" s="3" t="s">
        <v>46</v>
      </c>
      <c r="M224" s="3" t="s">
        <v>314</v>
      </c>
      <c r="N224" s="3" t="s">
        <v>48</v>
      </c>
      <c r="O224" s="4">
        <f>VLOOKUP(B224,'[1]ADHOCVehicleWiseMovement-Nov''22'!$C$3:$Q$467,15,0)</f>
        <v>890</v>
      </c>
      <c r="P224" s="4">
        <f>VLOOKUP(B224,'[1]ADHOCVehicleWiseMovement-Nov''22'!$C$3:$R$467,16,0)</f>
        <v>0</v>
      </c>
      <c r="Q224" s="4">
        <f t="shared" si="12"/>
        <v>80.099999999999994</v>
      </c>
      <c r="R224" s="4">
        <f t="shared" si="13"/>
        <v>80.099999999999994</v>
      </c>
      <c r="S224" s="4" t="s">
        <v>31</v>
      </c>
      <c r="T224" s="4">
        <f t="shared" si="14"/>
        <v>160.19999999999999</v>
      </c>
      <c r="U224" s="4">
        <f t="shared" si="15"/>
        <v>1050.2</v>
      </c>
      <c r="V224" s="9" t="s">
        <v>1613</v>
      </c>
      <c r="W224" s="5">
        <v>44907</v>
      </c>
    </row>
    <row r="225" spans="1:23" x14ac:dyDescent="0.25">
      <c r="A225" s="6" t="s">
        <v>1437</v>
      </c>
      <c r="B225" s="7" t="s">
        <v>1438</v>
      </c>
      <c r="C225" s="7" t="s">
        <v>1439</v>
      </c>
      <c r="D225" s="7" t="s">
        <v>1202</v>
      </c>
      <c r="E225" s="7" t="s">
        <v>27</v>
      </c>
      <c r="F225" s="7" t="s">
        <v>1203</v>
      </c>
      <c r="G225" s="7" t="s">
        <v>52</v>
      </c>
      <c r="H225" s="8" t="s">
        <v>1440</v>
      </c>
      <c r="I225" s="8" t="s">
        <v>31</v>
      </c>
      <c r="J225" s="8" t="s">
        <v>1441</v>
      </c>
      <c r="K225" s="8" t="s">
        <v>1442</v>
      </c>
      <c r="L225" s="7" t="s">
        <v>245</v>
      </c>
      <c r="M225" s="7" t="s">
        <v>240</v>
      </c>
      <c r="N225" s="7" t="s">
        <v>210</v>
      </c>
      <c r="O225" s="4">
        <f>VLOOKUP(B225,'[1]ADHOCVehicleWiseMovement-Nov''22'!$C$3:$Q$467,15,0)</f>
        <v>965</v>
      </c>
      <c r="P225" s="4">
        <f>VLOOKUP(B225,'[1]ADHOCVehicleWiseMovement-Nov''22'!$C$3:$R$467,16,0)</f>
        <v>0</v>
      </c>
      <c r="Q225" s="4">
        <f t="shared" si="12"/>
        <v>86.85</v>
      </c>
      <c r="R225" s="4">
        <f t="shared" si="13"/>
        <v>86.85</v>
      </c>
      <c r="S225" s="8" t="s">
        <v>31</v>
      </c>
      <c r="T225" s="4">
        <f t="shared" si="14"/>
        <v>173.7</v>
      </c>
      <c r="U225" s="4">
        <f t="shared" si="15"/>
        <v>1138.6999999999998</v>
      </c>
      <c r="V225" s="9" t="s">
        <v>1613</v>
      </c>
      <c r="W225" s="5">
        <v>44907</v>
      </c>
    </row>
    <row r="226" spans="1:23" x14ac:dyDescent="0.25">
      <c r="A226" s="2" t="s">
        <v>1443</v>
      </c>
      <c r="B226" s="3" t="s">
        <v>1444</v>
      </c>
      <c r="C226" s="3" t="s">
        <v>1348</v>
      </c>
      <c r="D226" s="3" t="s">
        <v>1349</v>
      </c>
      <c r="E226" s="3" t="s">
        <v>27</v>
      </c>
      <c r="F226" s="3" t="s">
        <v>1422</v>
      </c>
      <c r="G226" s="3" t="s">
        <v>29</v>
      </c>
      <c r="H226" s="4" t="s">
        <v>1445</v>
      </c>
      <c r="I226" s="4" t="s">
        <v>31</v>
      </c>
      <c r="J226" s="4" t="s">
        <v>1446</v>
      </c>
      <c r="K226" s="4" t="s">
        <v>1447</v>
      </c>
      <c r="L226" s="3" t="s">
        <v>249</v>
      </c>
      <c r="M226" s="3" t="s">
        <v>793</v>
      </c>
      <c r="N226" s="3" t="s">
        <v>794</v>
      </c>
      <c r="O226" s="4">
        <f>VLOOKUP(B226,'[1]ADHOCVehicleWiseMovement-Nov''22'!$C$3:$Q$467,15,0)</f>
        <v>1632</v>
      </c>
      <c r="P226" s="4">
        <f>VLOOKUP(B226,'[1]ADHOCVehicleWiseMovement-Nov''22'!$C$3:$R$467,16,0)</f>
        <v>0</v>
      </c>
      <c r="Q226" s="4">
        <f t="shared" si="12"/>
        <v>146.88</v>
      </c>
      <c r="R226" s="4">
        <f t="shared" si="13"/>
        <v>146.88</v>
      </c>
      <c r="S226" s="4" t="s">
        <v>31</v>
      </c>
      <c r="T226" s="4">
        <f t="shared" si="14"/>
        <v>293.76</v>
      </c>
      <c r="U226" s="4">
        <f t="shared" si="15"/>
        <v>1925.7600000000002</v>
      </c>
      <c r="V226" s="9" t="s">
        <v>1613</v>
      </c>
      <c r="W226" s="5">
        <v>44907</v>
      </c>
    </row>
    <row r="227" spans="1:23" x14ac:dyDescent="0.25">
      <c r="A227" s="6" t="s">
        <v>1448</v>
      </c>
      <c r="B227" s="7" t="s">
        <v>1449</v>
      </c>
      <c r="C227" s="7" t="s">
        <v>1450</v>
      </c>
      <c r="D227" s="7" t="s">
        <v>541</v>
      </c>
      <c r="E227" s="7" t="s">
        <v>27</v>
      </c>
      <c r="F227" s="7" t="s">
        <v>1451</v>
      </c>
      <c r="G227" s="7" t="s">
        <v>29</v>
      </c>
      <c r="H227" s="8" t="s">
        <v>1452</v>
      </c>
      <c r="I227" s="8" t="s">
        <v>31</v>
      </c>
      <c r="J227" s="8" t="s">
        <v>1453</v>
      </c>
      <c r="K227" s="8" t="s">
        <v>1454</v>
      </c>
      <c r="L227" s="7" t="s">
        <v>279</v>
      </c>
      <c r="M227" s="7" t="s">
        <v>280</v>
      </c>
      <c r="N227" s="7" t="s">
        <v>360</v>
      </c>
      <c r="O227" s="4">
        <f>VLOOKUP(B227,'[1]ADHOCVehicleWiseMovement-Nov''22'!$C$3:$Q$467,15,0)</f>
        <v>2127</v>
      </c>
      <c r="P227" s="4">
        <f>VLOOKUP(B227,'[1]ADHOCVehicleWiseMovement-Nov''22'!$C$3:$R$467,16,0)</f>
        <v>0</v>
      </c>
      <c r="Q227" s="4">
        <f t="shared" si="12"/>
        <v>191.43</v>
      </c>
      <c r="R227" s="4">
        <f t="shared" si="13"/>
        <v>191.43</v>
      </c>
      <c r="S227" s="8" t="s">
        <v>31</v>
      </c>
      <c r="T227" s="4">
        <f t="shared" si="14"/>
        <v>382.86</v>
      </c>
      <c r="U227" s="4">
        <f t="shared" si="15"/>
        <v>2509.8599999999997</v>
      </c>
      <c r="V227" s="9" t="s">
        <v>1613</v>
      </c>
      <c r="W227" s="5">
        <v>44907</v>
      </c>
    </row>
    <row r="228" spans="1:23" x14ac:dyDescent="0.25">
      <c r="A228" s="2" t="s">
        <v>1455</v>
      </c>
      <c r="B228" s="3" t="s">
        <v>1456</v>
      </c>
      <c r="C228" s="3" t="s">
        <v>1457</v>
      </c>
      <c r="D228" s="3" t="s">
        <v>1402</v>
      </c>
      <c r="E228" s="3" t="s">
        <v>27</v>
      </c>
      <c r="F228" s="3" t="s">
        <v>1403</v>
      </c>
      <c r="G228" s="3" t="s">
        <v>29</v>
      </c>
      <c r="H228" s="4" t="s">
        <v>1458</v>
      </c>
      <c r="I228" s="4" t="s">
        <v>31</v>
      </c>
      <c r="J228" s="4" t="s">
        <v>1459</v>
      </c>
      <c r="K228" s="4" t="s">
        <v>1460</v>
      </c>
      <c r="L228" s="3" t="s">
        <v>223</v>
      </c>
      <c r="M228" s="3" t="s">
        <v>224</v>
      </c>
      <c r="N228" s="3" t="s">
        <v>81</v>
      </c>
      <c r="O228" s="4">
        <f>VLOOKUP(B228,'[1]ADHOCVehicleWiseMovement-Nov''22'!$C$3:$Q$467,15,0)</f>
        <v>3200</v>
      </c>
      <c r="P228" s="4">
        <f>VLOOKUP(B228,'[1]ADHOCVehicleWiseMovement-Nov''22'!$C$3:$R$467,16,0)</f>
        <v>0</v>
      </c>
      <c r="Q228" s="4">
        <f t="shared" si="12"/>
        <v>288</v>
      </c>
      <c r="R228" s="4">
        <f t="shared" si="13"/>
        <v>288</v>
      </c>
      <c r="S228" s="4" t="s">
        <v>31</v>
      </c>
      <c r="T228" s="4">
        <f t="shared" si="14"/>
        <v>576</v>
      </c>
      <c r="U228" s="4">
        <f t="shared" si="15"/>
        <v>3776</v>
      </c>
      <c r="V228" s="9" t="s">
        <v>1613</v>
      </c>
      <c r="W228" s="5">
        <v>44907</v>
      </c>
    </row>
    <row r="229" spans="1:23" x14ac:dyDescent="0.25">
      <c r="A229" s="6" t="s">
        <v>1461</v>
      </c>
      <c r="B229" s="7" t="s">
        <v>1462</v>
      </c>
      <c r="C229" s="7" t="s">
        <v>1463</v>
      </c>
      <c r="D229" s="7" t="s">
        <v>1202</v>
      </c>
      <c r="E229" s="7" t="s">
        <v>27</v>
      </c>
      <c r="F229" s="7" t="s">
        <v>1410</v>
      </c>
      <c r="G229" s="7" t="s">
        <v>29</v>
      </c>
      <c r="H229" s="8" t="s">
        <v>1464</v>
      </c>
      <c r="I229" s="8" t="s">
        <v>31</v>
      </c>
      <c r="J229" s="8" t="s">
        <v>1465</v>
      </c>
      <c r="K229" s="8" t="s">
        <v>1466</v>
      </c>
      <c r="L229" s="7" t="s">
        <v>71</v>
      </c>
      <c r="M229" s="7" t="s">
        <v>233</v>
      </c>
      <c r="N229" s="7" t="s">
        <v>234</v>
      </c>
      <c r="O229" s="4">
        <f>VLOOKUP(B229,'[1]ADHOCVehicleWiseMovement-Nov''22'!$C$3:$Q$467,15,0)</f>
        <v>3200</v>
      </c>
      <c r="P229" s="4">
        <f>VLOOKUP(B229,'[1]ADHOCVehicleWiseMovement-Nov''22'!$C$3:$R$467,16,0)</f>
        <v>0</v>
      </c>
      <c r="Q229" s="4">
        <f t="shared" si="12"/>
        <v>288</v>
      </c>
      <c r="R229" s="4">
        <f t="shared" si="13"/>
        <v>288</v>
      </c>
      <c r="S229" s="8" t="s">
        <v>31</v>
      </c>
      <c r="T229" s="4">
        <f t="shared" si="14"/>
        <v>576</v>
      </c>
      <c r="U229" s="4">
        <f t="shared" si="15"/>
        <v>3776</v>
      </c>
      <c r="V229" s="9" t="s">
        <v>1613</v>
      </c>
      <c r="W229" s="5">
        <v>44907</v>
      </c>
    </row>
    <row r="230" spans="1:23" x14ac:dyDescent="0.25">
      <c r="A230" s="2" t="s">
        <v>1467</v>
      </c>
      <c r="B230" s="3" t="s">
        <v>1468</v>
      </c>
      <c r="C230" s="3" t="s">
        <v>1469</v>
      </c>
      <c r="D230" s="3" t="s">
        <v>1202</v>
      </c>
      <c r="E230" s="3" t="s">
        <v>27</v>
      </c>
      <c r="F230" s="3" t="s">
        <v>1203</v>
      </c>
      <c r="G230" s="3" t="s">
        <v>29</v>
      </c>
      <c r="H230" s="4" t="s">
        <v>678</v>
      </c>
      <c r="I230" s="4" t="s">
        <v>31</v>
      </c>
      <c r="J230" s="4" t="s">
        <v>1470</v>
      </c>
      <c r="K230" s="4" t="s">
        <v>1471</v>
      </c>
      <c r="L230" s="3" t="s">
        <v>245</v>
      </c>
      <c r="M230" s="3" t="s">
        <v>240</v>
      </c>
      <c r="N230" s="3" t="s">
        <v>210</v>
      </c>
      <c r="O230" s="4">
        <f>VLOOKUP(B230,'[1]ADHOCVehicleWiseMovement-Nov''22'!$C$3:$Q$467,15,0)</f>
        <v>3450</v>
      </c>
      <c r="P230" s="4">
        <f>VLOOKUP(B230,'[1]ADHOCVehicleWiseMovement-Nov''22'!$C$3:$R$467,16,0)</f>
        <v>0</v>
      </c>
      <c r="Q230" s="4">
        <f t="shared" si="12"/>
        <v>310.5</v>
      </c>
      <c r="R230" s="4">
        <f t="shared" si="13"/>
        <v>310.5</v>
      </c>
      <c r="S230" s="4" t="s">
        <v>31</v>
      </c>
      <c r="T230" s="4">
        <f t="shared" si="14"/>
        <v>621</v>
      </c>
      <c r="U230" s="4">
        <f t="shared" si="15"/>
        <v>4071</v>
      </c>
      <c r="V230" s="9" t="s">
        <v>1613</v>
      </c>
      <c r="W230" s="5">
        <v>44907</v>
      </c>
    </row>
    <row r="231" spans="1:23" x14ac:dyDescent="0.25">
      <c r="A231" s="6" t="s">
        <v>1472</v>
      </c>
      <c r="B231" s="7" t="s">
        <v>1473</v>
      </c>
      <c r="C231" s="7" t="s">
        <v>1474</v>
      </c>
      <c r="D231" s="7" t="s">
        <v>1244</v>
      </c>
      <c r="E231" s="7" t="s">
        <v>27</v>
      </c>
      <c r="F231" s="7" t="s">
        <v>1475</v>
      </c>
      <c r="G231" s="7" t="s">
        <v>29</v>
      </c>
      <c r="H231" s="8" t="s">
        <v>1445</v>
      </c>
      <c r="I231" s="8" t="s">
        <v>31</v>
      </c>
      <c r="J231" s="8" t="s">
        <v>1446</v>
      </c>
      <c r="K231" s="8" t="s">
        <v>1447</v>
      </c>
      <c r="L231" s="7" t="s">
        <v>71</v>
      </c>
      <c r="M231" s="7" t="s">
        <v>233</v>
      </c>
      <c r="N231" s="7" t="s">
        <v>234</v>
      </c>
      <c r="O231" s="4">
        <f>VLOOKUP(B231,'[1]ADHOCVehicleWiseMovement-Nov''22'!$C$3:$Q$467,15,0)</f>
        <v>3200</v>
      </c>
      <c r="P231" s="4">
        <f>VLOOKUP(B231,'[1]ADHOCVehicleWiseMovement-Nov''22'!$C$3:$R$467,16,0)</f>
        <v>0</v>
      </c>
      <c r="Q231" s="4">
        <f t="shared" si="12"/>
        <v>288</v>
      </c>
      <c r="R231" s="4">
        <f t="shared" si="13"/>
        <v>288</v>
      </c>
      <c r="S231" s="8" t="s">
        <v>31</v>
      </c>
      <c r="T231" s="4">
        <f t="shared" si="14"/>
        <v>576</v>
      </c>
      <c r="U231" s="4">
        <f t="shared" si="15"/>
        <v>3776</v>
      </c>
      <c r="V231" s="9" t="s">
        <v>1613</v>
      </c>
      <c r="W231" s="5">
        <v>44907</v>
      </c>
    </row>
    <row r="232" spans="1:23" x14ac:dyDescent="0.25">
      <c r="A232" s="2" t="s">
        <v>1476</v>
      </c>
      <c r="B232" s="3" t="s">
        <v>1477</v>
      </c>
      <c r="C232" s="3" t="s">
        <v>1478</v>
      </c>
      <c r="D232" s="3" t="s">
        <v>1202</v>
      </c>
      <c r="E232" s="3" t="s">
        <v>27</v>
      </c>
      <c r="F232" s="3" t="s">
        <v>1203</v>
      </c>
      <c r="G232" s="3" t="s">
        <v>29</v>
      </c>
      <c r="H232" s="4" t="s">
        <v>615</v>
      </c>
      <c r="I232" s="4" t="s">
        <v>31</v>
      </c>
      <c r="J232" s="4" t="s">
        <v>616</v>
      </c>
      <c r="K232" s="4" t="s">
        <v>617</v>
      </c>
      <c r="L232" s="3" t="s">
        <v>245</v>
      </c>
      <c r="M232" s="3" t="s">
        <v>240</v>
      </c>
      <c r="N232" s="3" t="s">
        <v>210</v>
      </c>
      <c r="O232" s="4">
        <f>VLOOKUP(B232,'[1]ADHOCVehicleWiseMovement-Nov''22'!$C$3:$Q$467,15,0)</f>
        <v>1750</v>
      </c>
      <c r="P232" s="4">
        <f>VLOOKUP(B232,'[1]ADHOCVehicleWiseMovement-Nov''22'!$C$3:$R$467,16,0)</f>
        <v>0</v>
      </c>
      <c r="Q232" s="4">
        <f t="shared" si="12"/>
        <v>157.5</v>
      </c>
      <c r="R232" s="4">
        <f t="shared" si="13"/>
        <v>157.5</v>
      </c>
      <c r="S232" s="4" t="s">
        <v>31</v>
      </c>
      <c r="T232" s="4">
        <f t="shared" si="14"/>
        <v>315</v>
      </c>
      <c r="U232" s="4">
        <f t="shared" si="15"/>
        <v>2065</v>
      </c>
      <c r="V232" s="9" t="s">
        <v>1613</v>
      </c>
      <c r="W232" s="5">
        <v>44907</v>
      </c>
    </row>
    <row r="233" spans="1:23" x14ac:dyDescent="0.25">
      <c r="A233" s="6" t="s">
        <v>1479</v>
      </c>
      <c r="B233" s="7" t="s">
        <v>1480</v>
      </c>
      <c r="C233" s="7" t="s">
        <v>1481</v>
      </c>
      <c r="D233" s="7" t="s">
        <v>1244</v>
      </c>
      <c r="E233" s="7" t="s">
        <v>27</v>
      </c>
      <c r="F233" s="7" t="s">
        <v>1482</v>
      </c>
      <c r="G233" s="7" t="s">
        <v>52</v>
      </c>
      <c r="H233" s="8" t="s">
        <v>1230</v>
      </c>
      <c r="I233" s="8" t="s">
        <v>31</v>
      </c>
      <c r="J233" s="8" t="s">
        <v>1231</v>
      </c>
      <c r="K233" s="8" t="s">
        <v>1232</v>
      </c>
      <c r="L233" s="7" t="s">
        <v>46</v>
      </c>
      <c r="M233" s="7" t="s">
        <v>314</v>
      </c>
      <c r="N233" s="7" t="s">
        <v>48</v>
      </c>
      <c r="O233" s="4">
        <f>VLOOKUP(B233,'[1]ADHOCVehicleWiseMovement-Nov''22'!$C$3:$Q$467,15,0)</f>
        <v>3200</v>
      </c>
      <c r="P233" s="4">
        <f>VLOOKUP(B233,'[1]ADHOCVehicleWiseMovement-Nov''22'!$C$3:$R$467,16,0)</f>
        <v>0</v>
      </c>
      <c r="Q233" s="4">
        <f t="shared" si="12"/>
        <v>288</v>
      </c>
      <c r="R233" s="4">
        <f t="shared" si="13"/>
        <v>288</v>
      </c>
      <c r="S233" s="8" t="s">
        <v>31</v>
      </c>
      <c r="T233" s="4">
        <f t="shared" si="14"/>
        <v>576</v>
      </c>
      <c r="U233" s="4">
        <f t="shared" si="15"/>
        <v>3776</v>
      </c>
      <c r="V233" s="9" t="s">
        <v>1613</v>
      </c>
      <c r="W233" s="5">
        <v>44907</v>
      </c>
    </row>
    <row r="234" spans="1:23" x14ac:dyDescent="0.25">
      <c r="A234" s="2" t="s">
        <v>1483</v>
      </c>
      <c r="B234" s="3" t="s">
        <v>1484</v>
      </c>
      <c r="C234" s="3" t="s">
        <v>1485</v>
      </c>
      <c r="D234" s="3" t="s">
        <v>1486</v>
      </c>
      <c r="E234" s="3" t="s">
        <v>27</v>
      </c>
      <c r="F234" s="3" t="s">
        <v>1487</v>
      </c>
      <c r="G234" s="3" t="s">
        <v>29</v>
      </c>
      <c r="H234" s="4" t="s">
        <v>1488</v>
      </c>
      <c r="I234" s="4" t="s">
        <v>31</v>
      </c>
      <c r="J234" s="4" t="s">
        <v>1489</v>
      </c>
      <c r="K234" s="4" t="s">
        <v>1490</v>
      </c>
      <c r="L234" s="3" t="s">
        <v>279</v>
      </c>
      <c r="M234" s="3" t="s">
        <v>280</v>
      </c>
      <c r="N234" s="3" t="s">
        <v>360</v>
      </c>
      <c r="O234" s="4">
        <f>VLOOKUP(B234,'[1]ADHOCVehicleWiseMovement-Nov''22'!$C$3:$Q$467,15,0)</f>
        <v>1789</v>
      </c>
      <c r="P234" s="4">
        <f>VLOOKUP(B234,'[1]ADHOCVehicleWiseMovement-Nov''22'!$C$3:$R$467,16,0)</f>
        <v>0</v>
      </c>
      <c r="Q234" s="4">
        <f t="shared" si="12"/>
        <v>161.01</v>
      </c>
      <c r="R234" s="4">
        <f t="shared" si="13"/>
        <v>161.01</v>
      </c>
      <c r="S234" s="4" t="s">
        <v>31</v>
      </c>
      <c r="T234" s="4">
        <f t="shared" si="14"/>
        <v>322.02</v>
      </c>
      <c r="U234" s="4">
        <f t="shared" si="15"/>
        <v>2111.02</v>
      </c>
      <c r="V234" s="9" t="s">
        <v>1613</v>
      </c>
      <c r="W234" s="5">
        <v>44907</v>
      </c>
    </row>
    <row r="235" spans="1:23" x14ac:dyDescent="0.25">
      <c r="A235" s="6" t="s">
        <v>1491</v>
      </c>
      <c r="B235" s="7" t="s">
        <v>1492</v>
      </c>
      <c r="C235" s="7" t="s">
        <v>1493</v>
      </c>
      <c r="D235" s="7" t="s">
        <v>1244</v>
      </c>
      <c r="E235" s="7" t="s">
        <v>27</v>
      </c>
      <c r="F235" s="7" t="s">
        <v>1494</v>
      </c>
      <c r="G235" s="7" t="s">
        <v>29</v>
      </c>
      <c r="H235" s="8" t="s">
        <v>1495</v>
      </c>
      <c r="I235" s="8" t="s">
        <v>31</v>
      </c>
      <c r="J235" s="8" t="s">
        <v>1496</v>
      </c>
      <c r="K235" s="8" t="s">
        <v>1497</v>
      </c>
      <c r="L235" s="7" t="s">
        <v>223</v>
      </c>
      <c r="M235" s="7" t="s">
        <v>224</v>
      </c>
      <c r="N235" s="7" t="s">
        <v>81</v>
      </c>
      <c r="O235" s="4">
        <f>VLOOKUP(B235,'[1]ADHOCVehicleWiseMovement-Nov''22'!$C$3:$Q$467,15,0)</f>
        <v>1200</v>
      </c>
      <c r="P235" s="4">
        <f>VLOOKUP(B235,'[1]ADHOCVehicleWiseMovement-Nov''22'!$C$3:$R$467,16,0)</f>
        <v>0</v>
      </c>
      <c r="Q235" s="4">
        <f t="shared" si="12"/>
        <v>108</v>
      </c>
      <c r="R235" s="4">
        <f t="shared" si="13"/>
        <v>108</v>
      </c>
      <c r="S235" s="8" t="s">
        <v>31</v>
      </c>
      <c r="T235" s="4">
        <f t="shared" si="14"/>
        <v>216</v>
      </c>
      <c r="U235" s="4">
        <f t="shared" si="15"/>
        <v>1416</v>
      </c>
      <c r="V235" s="9" t="s">
        <v>1613</v>
      </c>
      <c r="W235" s="5">
        <v>44907</v>
      </c>
    </row>
    <row r="236" spans="1:23" x14ac:dyDescent="0.25">
      <c r="A236" s="2" t="s">
        <v>1498</v>
      </c>
      <c r="B236" s="3" t="s">
        <v>1499</v>
      </c>
      <c r="C236" s="3" t="s">
        <v>1500</v>
      </c>
      <c r="D236" s="3" t="s">
        <v>1244</v>
      </c>
      <c r="E236" s="3" t="s">
        <v>27</v>
      </c>
      <c r="F236" s="3" t="s">
        <v>1494</v>
      </c>
      <c r="G236" s="3" t="s">
        <v>52</v>
      </c>
      <c r="H236" s="4" t="s">
        <v>705</v>
      </c>
      <c r="I236" s="4" t="s">
        <v>31</v>
      </c>
      <c r="J236" s="4" t="s">
        <v>706</v>
      </c>
      <c r="K236" s="4" t="s">
        <v>707</v>
      </c>
      <c r="L236" s="3" t="s">
        <v>223</v>
      </c>
      <c r="M236" s="3" t="s">
        <v>224</v>
      </c>
      <c r="N236" s="3" t="s">
        <v>81</v>
      </c>
      <c r="O236" s="4">
        <f>VLOOKUP(B236,'[1]ADHOCVehicleWiseMovement-Nov''22'!$C$3:$Q$467,15,0)</f>
        <v>866</v>
      </c>
      <c r="P236" s="4">
        <f>VLOOKUP(B236,'[1]ADHOCVehicleWiseMovement-Nov''22'!$C$3:$R$467,16,0)</f>
        <v>0</v>
      </c>
      <c r="Q236" s="4">
        <f t="shared" si="12"/>
        <v>77.94</v>
      </c>
      <c r="R236" s="4">
        <f t="shared" si="13"/>
        <v>77.94</v>
      </c>
      <c r="S236" s="4" t="s">
        <v>31</v>
      </c>
      <c r="T236" s="4">
        <f t="shared" si="14"/>
        <v>155.88</v>
      </c>
      <c r="U236" s="4">
        <f t="shared" si="15"/>
        <v>1021.8800000000001</v>
      </c>
      <c r="V236" s="9" t="s">
        <v>1613</v>
      </c>
      <c r="W236" s="5">
        <v>44907</v>
      </c>
    </row>
    <row r="237" spans="1:23" x14ac:dyDescent="0.25">
      <c r="A237" s="6" t="s">
        <v>1501</v>
      </c>
      <c r="B237" s="7" t="s">
        <v>1502</v>
      </c>
      <c r="C237" s="7" t="s">
        <v>1503</v>
      </c>
      <c r="D237" s="7" t="s">
        <v>1504</v>
      </c>
      <c r="E237" s="7" t="s">
        <v>27</v>
      </c>
      <c r="F237" s="7" t="s">
        <v>1505</v>
      </c>
      <c r="G237" s="7" t="s">
        <v>84</v>
      </c>
      <c r="H237" s="8" t="s">
        <v>1506</v>
      </c>
      <c r="I237" s="8" t="s">
        <v>31</v>
      </c>
      <c r="J237" s="8" t="s">
        <v>1507</v>
      </c>
      <c r="K237" s="8" t="s">
        <v>1508</v>
      </c>
      <c r="L237" s="7" t="s">
        <v>146</v>
      </c>
      <c r="M237" s="7" t="s">
        <v>793</v>
      </c>
      <c r="N237" s="7" t="s">
        <v>794</v>
      </c>
      <c r="O237" s="4">
        <f>VLOOKUP(B237,'[1]ADHOCVehicleWiseMovement-Nov''22'!$C$3:$Q$467,15,0)</f>
        <v>5396</v>
      </c>
      <c r="P237" s="4">
        <f>VLOOKUP(B237,'[1]ADHOCVehicleWiseMovement-Nov''22'!$C$3:$R$467,16,0)</f>
        <v>0</v>
      </c>
      <c r="Q237" s="4">
        <f t="shared" si="12"/>
        <v>485.64</v>
      </c>
      <c r="R237" s="4">
        <f t="shared" si="13"/>
        <v>485.64</v>
      </c>
      <c r="S237" s="8" t="s">
        <v>31</v>
      </c>
      <c r="T237" s="4">
        <f t="shared" si="14"/>
        <v>971.28</v>
      </c>
      <c r="U237" s="4">
        <f t="shared" si="15"/>
        <v>6367.2800000000007</v>
      </c>
      <c r="V237" s="9" t="s">
        <v>1613</v>
      </c>
      <c r="W237" s="5">
        <v>44907</v>
      </c>
    </row>
    <row r="238" spans="1:23" x14ac:dyDescent="0.25">
      <c r="A238" s="2" t="s">
        <v>1509</v>
      </c>
      <c r="B238" s="3" t="s">
        <v>1510</v>
      </c>
      <c r="C238" s="3" t="s">
        <v>1511</v>
      </c>
      <c r="D238" s="3" t="s">
        <v>1367</v>
      </c>
      <c r="E238" s="3" t="s">
        <v>27</v>
      </c>
      <c r="F238" s="3" t="s">
        <v>1512</v>
      </c>
      <c r="G238" s="3" t="s">
        <v>84</v>
      </c>
      <c r="H238" s="4" t="s">
        <v>1513</v>
      </c>
      <c r="I238" s="4" t="s">
        <v>757</v>
      </c>
      <c r="J238" s="4" t="s">
        <v>1514</v>
      </c>
      <c r="K238" s="4" t="s">
        <v>1515</v>
      </c>
      <c r="L238" s="3" t="s">
        <v>279</v>
      </c>
      <c r="M238" s="3" t="s">
        <v>280</v>
      </c>
      <c r="N238" s="3" t="s">
        <v>360</v>
      </c>
      <c r="O238" s="4">
        <f>VLOOKUP(B238,'[1]ADHOCVehicleWiseMovement-Nov''22'!$C$3:$Q$467,15,0)</f>
        <v>3905</v>
      </c>
      <c r="P238" s="4">
        <f>VLOOKUP(B238,'[1]ADHOCVehicleWiseMovement-Nov''22'!$C$3:$R$467,16,0)</f>
        <v>0</v>
      </c>
      <c r="Q238" s="4">
        <f t="shared" si="12"/>
        <v>351.45</v>
      </c>
      <c r="R238" s="4">
        <f t="shared" si="13"/>
        <v>351.45</v>
      </c>
      <c r="S238" s="4" t="s">
        <v>31</v>
      </c>
      <c r="T238" s="4">
        <f t="shared" si="14"/>
        <v>702.9</v>
      </c>
      <c r="U238" s="4">
        <f t="shared" si="15"/>
        <v>4607.8999999999996</v>
      </c>
      <c r="V238" s="9" t="s">
        <v>1613</v>
      </c>
      <c r="W238" s="5">
        <v>44907</v>
      </c>
    </row>
    <row r="239" spans="1:23" x14ac:dyDescent="0.25">
      <c r="A239" s="6" t="s">
        <v>1516</v>
      </c>
      <c r="B239" s="7" t="s">
        <v>1517</v>
      </c>
      <c r="C239" s="7" t="s">
        <v>1518</v>
      </c>
      <c r="D239" s="7" t="s">
        <v>935</v>
      </c>
      <c r="E239" s="7" t="s">
        <v>27</v>
      </c>
      <c r="F239" s="7" t="s">
        <v>936</v>
      </c>
      <c r="G239" s="7" t="s">
        <v>52</v>
      </c>
      <c r="H239" s="8" t="s">
        <v>1519</v>
      </c>
      <c r="I239" s="8" t="s">
        <v>31</v>
      </c>
      <c r="J239" s="8" t="s">
        <v>1520</v>
      </c>
      <c r="K239" s="8" t="s">
        <v>1521</v>
      </c>
      <c r="L239" s="7" t="s">
        <v>249</v>
      </c>
      <c r="M239" s="7" t="s">
        <v>189</v>
      </c>
      <c r="N239" s="7" t="s">
        <v>127</v>
      </c>
      <c r="O239" s="4">
        <f>VLOOKUP(B239,'[1]ADHOCVehicleWiseMovement-Nov''22'!$C$3:$Q$467,15,0)</f>
        <v>710</v>
      </c>
      <c r="P239" s="4">
        <f>VLOOKUP(B239,'[1]ADHOCVehicleWiseMovement-Nov''22'!$C$3:$R$467,16,0)</f>
        <v>0</v>
      </c>
      <c r="Q239" s="4">
        <f t="shared" si="12"/>
        <v>63.9</v>
      </c>
      <c r="R239" s="4">
        <f t="shared" si="13"/>
        <v>63.9</v>
      </c>
      <c r="S239" s="8" t="s">
        <v>31</v>
      </c>
      <c r="T239" s="4">
        <f t="shared" si="14"/>
        <v>127.8</v>
      </c>
      <c r="U239" s="4">
        <f t="shared" si="15"/>
        <v>837.8</v>
      </c>
      <c r="V239" s="9" t="s">
        <v>1613</v>
      </c>
      <c r="W239" s="5">
        <v>44907</v>
      </c>
    </row>
    <row r="240" spans="1:23" x14ac:dyDescent="0.25">
      <c r="A240" s="2" t="s">
        <v>1522</v>
      </c>
      <c r="B240" s="3" t="s">
        <v>1523</v>
      </c>
      <c r="C240" s="3" t="s">
        <v>940</v>
      </c>
      <c r="D240" s="3" t="s">
        <v>941</v>
      </c>
      <c r="E240" s="3" t="s">
        <v>27</v>
      </c>
      <c r="F240" s="3" t="s">
        <v>1524</v>
      </c>
      <c r="G240" s="3" t="s">
        <v>1005</v>
      </c>
      <c r="H240" s="4" t="s">
        <v>1220</v>
      </c>
      <c r="I240" s="4" t="s">
        <v>31</v>
      </c>
      <c r="J240" s="4" t="s">
        <v>1221</v>
      </c>
      <c r="K240" s="4" t="s">
        <v>1222</v>
      </c>
      <c r="L240" s="3" t="s">
        <v>245</v>
      </c>
      <c r="M240" s="3" t="s">
        <v>240</v>
      </c>
      <c r="N240" s="3" t="s">
        <v>210</v>
      </c>
      <c r="O240" s="4">
        <f>VLOOKUP(B240,'[1]ADHOCVehicleWiseMovement-Nov''22'!$C$3:$Q$467,15,0)</f>
        <v>3450</v>
      </c>
      <c r="P240" s="4">
        <f>VLOOKUP(B240,'[1]ADHOCVehicleWiseMovement-Nov''22'!$C$3:$R$467,16,0)</f>
        <v>90</v>
      </c>
      <c r="Q240" s="4">
        <f t="shared" si="12"/>
        <v>318.59999999999997</v>
      </c>
      <c r="R240" s="4">
        <f t="shared" si="13"/>
        <v>318.59999999999997</v>
      </c>
      <c r="S240" s="4" t="s">
        <v>31</v>
      </c>
      <c r="T240" s="4">
        <f t="shared" si="14"/>
        <v>637.19999999999993</v>
      </c>
      <c r="U240" s="4">
        <f t="shared" si="15"/>
        <v>4177.2</v>
      </c>
      <c r="V240" s="9" t="s">
        <v>1613</v>
      </c>
      <c r="W240" s="5">
        <v>44907</v>
      </c>
    </row>
    <row r="241" spans="1:23" x14ac:dyDescent="0.25">
      <c r="A241" s="6" t="s">
        <v>638</v>
      </c>
      <c r="B241" s="7" t="s">
        <v>1525</v>
      </c>
      <c r="C241" s="7" t="s">
        <v>1526</v>
      </c>
      <c r="D241" s="7" t="s">
        <v>1486</v>
      </c>
      <c r="E241" s="7" t="s">
        <v>27</v>
      </c>
      <c r="F241" s="7" t="s">
        <v>1487</v>
      </c>
      <c r="G241" s="7" t="s">
        <v>29</v>
      </c>
      <c r="H241" s="8" t="s">
        <v>1527</v>
      </c>
      <c r="I241" s="8" t="s">
        <v>31</v>
      </c>
      <c r="J241" s="8" t="s">
        <v>1528</v>
      </c>
      <c r="K241" s="8" t="s">
        <v>1529</v>
      </c>
      <c r="L241" s="7" t="s">
        <v>223</v>
      </c>
      <c r="M241" s="7" t="s">
        <v>224</v>
      </c>
      <c r="N241" s="7" t="s">
        <v>81</v>
      </c>
      <c r="O241" s="4">
        <f>VLOOKUP(B241,'[1]ADHOCVehicleWiseMovement-Nov''22'!$C$3:$Q$467,15,0)</f>
        <v>1584</v>
      </c>
      <c r="P241" s="4">
        <f>VLOOKUP(B241,'[1]ADHOCVehicleWiseMovement-Nov''22'!$C$3:$R$467,16,0)</f>
        <v>0</v>
      </c>
      <c r="Q241" s="4">
        <f t="shared" si="12"/>
        <v>142.56</v>
      </c>
      <c r="R241" s="4">
        <f t="shared" si="13"/>
        <v>142.56</v>
      </c>
      <c r="S241" s="8" t="s">
        <v>31</v>
      </c>
      <c r="T241" s="4">
        <f t="shared" si="14"/>
        <v>285.12</v>
      </c>
      <c r="U241" s="4">
        <f t="shared" si="15"/>
        <v>1869.12</v>
      </c>
      <c r="V241" s="9" t="s">
        <v>1613</v>
      </c>
      <c r="W241" s="5">
        <v>44907</v>
      </c>
    </row>
    <row r="242" spans="1:23" x14ac:dyDescent="0.25">
      <c r="A242" s="2" t="s">
        <v>1530</v>
      </c>
      <c r="B242" s="3" t="s">
        <v>1531</v>
      </c>
      <c r="C242" s="3" t="s">
        <v>1532</v>
      </c>
      <c r="D242" s="3" t="s">
        <v>998</v>
      </c>
      <c r="E242" s="3" t="s">
        <v>27</v>
      </c>
      <c r="F242" s="3" t="s">
        <v>1533</v>
      </c>
      <c r="G242" s="3" t="s">
        <v>29</v>
      </c>
      <c r="H242" s="4" t="s">
        <v>765</v>
      </c>
      <c r="I242" s="4" t="s">
        <v>31</v>
      </c>
      <c r="J242" s="4" t="s">
        <v>766</v>
      </c>
      <c r="K242" s="4" t="s">
        <v>767</v>
      </c>
      <c r="L242" s="3" t="s">
        <v>249</v>
      </c>
      <c r="M242" s="3" t="s">
        <v>189</v>
      </c>
      <c r="N242" s="3" t="s">
        <v>127</v>
      </c>
      <c r="O242" s="4">
        <f>VLOOKUP(B242,'[1]ADHOCVehicleWiseMovement-Nov''22'!$C$3:$Q$467,15,0)</f>
        <v>1200</v>
      </c>
      <c r="P242" s="4">
        <f>VLOOKUP(B242,'[1]ADHOCVehicleWiseMovement-Nov''22'!$C$3:$R$467,16,0)</f>
        <v>0</v>
      </c>
      <c r="Q242" s="4">
        <f t="shared" si="12"/>
        <v>108</v>
      </c>
      <c r="R242" s="4">
        <f t="shared" si="13"/>
        <v>108</v>
      </c>
      <c r="S242" s="4" t="s">
        <v>31</v>
      </c>
      <c r="T242" s="4">
        <f t="shared" si="14"/>
        <v>216</v>
      </c>
      <c r="U242" s="4">
        <f t="shared" si="15"/>
        <v>1416</v>
      </c>
      <c r="V242" s="9" t="s">
        <v>1613</v>
      </c>
      <c r="W242" s="5">
        <v>44907</v>
      </c>
    </row>
    <row r="243" spans="1:23" x14ac:dyDescent="0.25">
      <c r="A243" s="6" t="s">
        <v>1534</v>
      </c>
      <c r="B243" s="7" t="s">
        <v>1535</v>
      </c>
      <c r="C243" s="7" t="s">
        <v>1536</v>
      </c>
      <c r="D243" s="7" t="s">
        <v>394</v>
      </c>
      <c r="E243" s="7" t="s">
        <v>27</v>
      </c>
      <c r="F243" s="7" t="s">
        <v>1163</v>
      </c>
      <c r="G243" s="7" t="s">
        <v>29</v>
      </c>
      <c r="H243" s="8" t="s">
        <v>1164</v>
      </c>
      <c r="I243" s="8" t="s">
        <v>31</v>
      </c>
      <c r="J243" s="8" t="s">
        <v>1165</v>
      </c>
      <c r="K243" s="8" t="s">
        <v>1166</v>
      </c>
      <c r="L243" s="7" t="s">
        <v>245</v>
      </c>
      <c r="M243" s="7" t="s">
        <v>240</v>
      </c>
      <c r="N243" s="7" t="s">
        <v>210</v>
      </c>
      <c r="O243" s="4">
        <f>VLOOKUP(B243,'[1]ADHOCVehicleWiseMovement-Nov''22'!$C$3:$Q$467,15,0)</f>
        <v>1750</v>
      </c>
      <c r="P243" s="4">
        <f>VLOOKUP(B243,'[1]ADHOCVehicleWiseMovement-Nov''22'!$C$3:$R$467,16,0)</f>
        <v>0</v>
      </c>
      <c r="Q243" s="4">
        <f t="shared" si="12"/>
        <v>157.5</v>
      </c>
      <c r="R243" s="4">
        <f t="shared" si="13"/>
        <v>157.5</v>
      </c>
      <c r="S243" s="8" t="s">
        <v>31</v>
      </c>
      <c r="T243" s="4">
        <f t="shared" si="14"/>
        <v>315</v>
      </c>
      <c r="U243" s="4">
        <f t="shared" si="15"/>
        <v>2065</v>
      </c>
      <c r="V243" s="9" t="s">
        <v>1613</v>
      </c>
      <c r="W243" s="5">
        <v>44907</v>
      </c>
    </row>
    <row r="244" spans="1:23" x14ac:dyDescent="0.25">
      <c r="A244" s="2" t="s">
        <v>1537</v>
      </c>
      <c r="B244" s="3" t="s">
        <v>1538</v>
      </c>
      <c r="C244" s="3" t="s">
        <v>1539</v>
      </c>
      <c r="D244" s="3" t="s">
        <v>998</v>
      </c>
      <c r="E244" s="3" t="s">
        <v>27</v>
      </c>
      <c r="F244" s="3" t="s">
        <v>1533</v>
      </c>
      <c r="G244" s="3" t="s">
        <v>29</v>
      </c>
      <c r="H244" s="4" t="s">
        <v>1131</v>
      </c>
      <c r="I244" s="4" t="s">
        <v>31</v>
      </c>
      <c r="J244" s="4" t="s">
        <v>1132</v>
      </c>
      <c r="K244" s="4" t="s">
        <v>1133</v>
      </c>
      <c r="L244" s="3" t="s">
        <v>34</v>
      </c>
      <c r="M244" s="3" t="s">
        <v>328</v>
      </c>
      <c r="N244" s="3" t="s">
        <v>36</v>
      </c>
      <c r="O244" s="4">
        <f>VLOOKUP(B244,'[1]ADHOCVehicleWiseMovement-Nov''22'!$C$3:$Q$467,15,0)</f>
        <v>3200</v>
      </c>
      <c r="P244" s="4">
        <f>VLOOKUP(B244,'[1]ADHOCVehicleWiseMovement-Nov''22'!$C$3:$R$467,16,0)</f>
        <v>0</v>
      </c>
      <c r="Q244" s="4">
        <f t="shared" si="12"/>
        <v>288</v>
      </c>
      <c r="R244" s="4">
        <f t="shared" si="13"/>
        <v>288</v>
      </c>
      <c r="S244" s="4" t="s">
        <v>31</v>
      </c>
      <c r="T244" s="4">
        <f t="shared" si="14"/>
        <v>576</v>
      </c>
      <c r="U244" s="4">
        <f t="shared" si="15"/>
        <v>3776</v>
      </c>
      <c r="V244" s="9" t="s">
        <v>1613</v>
      </c>
      <c r="W244" s="5">
        <v>44907</v>
      </c>
    </row>
    <row r="245" spans="1:23" x14ac:dyDescent="0.25">
      <c r="A245" s="6" t="s">
        <v>1540</v>
      </c>
      <c r="B245" s="7" t="s">
        <v>1541</v>
      </c>
      <c r="C245" s="7" t="s">
        <v>1542</v>
      </c>
      <c r="D245" s="7" t="s">
        <v>1543</v>
      </c>
      <c r="E245" s="7" t="s">
        <v>27</v>
      </c>
      <c r="F245" s="7" t="s">
        <v>1544</v>
      </c>
      <c r="G245" s="7" t="s">
        <v>29</v>
      </c>
      <c r="H245" s="8" t="s">
        <v>1545</v>
      </c>
      <c r="I245" s="8" t="s">
        <v>31</v>
      </c>
      <c r="J245" s="8" t="s">
        <v>1546</v>
      </c>
      <c r="K245" s="8" t="s">
        <v>1547</v>
      </c>
      <c r="L245" s="7" t="s">
        <v>71</v>
      </c>
      <c r="M245" s="7" t="s">
        <v>233</v>
      </c>
      <c r="N245" s="7" t="s">
        <v>234</v>
      </c>
      <c r="O245" s="4">
        <f>VLOOKUP(B245,'[1]ADHOCVehicleWiseMovement-Nov''22'!$C$3:$Q$467,15,0)</f>
        <v>3200</v>
      </c>
      <c r="P245" s="4">
        <f>VLOOKUP(B245,'[1]ADHOCVehicleWiseMovement-Nov''22'!$C$3:$R$467,16,0)</f>
        <v>0</v>
      </c>
      <c r="Q245" s="4">
        <f t="shared" si="12"/>
        <v>288</v>
      </c>
      <c r="R245" s="4">
        <f t="shared" si="13"/>
        <v>288</v>
      </c>
      <c r="S245" s="8" t="s">
        <v>31</v>
      </c>
      <c r="T245" s="4">
        <f t="shared" si="14"/>
        <v>576</v>
      </c>
      <c r="U245" s="4">
        <f t="shared" si="15"/>
        <v>3776</v>
      </c>
      <c r="V245" s="9" t="s">
        <v>1613</v>
      </c>
      <c r="W245" s="5">
        <v>44907</v>
      </c>
    </row>
    <row r="246" spans="1:23" x14ac:dyDescent="0.25">
      <c r="A246" s="2" t="s">
        <v>757</v>
      </c>
      <c r="B246" s="3" t="s">
        <v>1548</v>
      </c>
      <c r="C246" s="3" t="s">
        <v>1549</v>
      </c>
      <c r="D246" s="3" t="s">
        <v>1325</v>
      </c>
      <c r="E246" s="3" t="s">
        <v>27</v>
      </c>
      <c r="F246" s="3" t="s">
        <v>1550</v>
      </c>
      <c r="G246" s="3" t="s">
        <v>84</v>
      </c>
      <c r="H246" s="4" t="s">
        <v>1551</v>
      </c>
      <c r="I246" s="4" t="s">
        <v>31</v>
      </c>
      <c r="J246" s="4" t="s">
        <v>1552</v>
      </c>
      <c r="K246" s="4" t="s">
        <v>1553</v>
      </c>
      <c r="L246" s="3" t="s">
        <v>249</v>
      </c>
      <c r="M246" s="3" t="s">
        <v>189</v>
      </c>
      <c r="N246" s="3" t="s">
        <v>127</v>
      </c>
      <c r="O246" s="4">
        <f>VLOOKUP(B246,'[1]ADHOCVehicleWiseMovement-Nov''22'!$C$3:$Q$467,15,0)</f>
        <v>4088</v>
      </c>
      <c r="P246" s="4">
        <f>VLOOKUP(B246,'[1]ADHOCVehicleWiseMovement-Nov''22'!$C$3:$R$467,16,0)</f>
        <v>0</v>
      </c>
      <c r="Q246" s="4">
        <f t="shared" si="12"/>
        <v>367.91999999999996</v>
      </c>
      <c r="R246" s="4">
        <f t="shared" si="13"/>
        <v>367.91999999999996</v>
      </c>
      <c r="S246" s="4" t="s">
        <v>31</v>
      </c>
      <c r="T246" s="4">
        <f t="shared" si="14"/>
        <v>735.83999999999992</v>
      </c>
      <c r="U246" s="4">
        <f t="shared" si="15"/>
        <v>4823.84</v>
      </c>
      <c r="V246" s="9" t="s">
        <v>1613</v>
      </c>
      <c r="W246" s="5">
        <v>44907</v>
      </c>
    </row>
    <row r="247" spans="1:23" x14ac:dyDescent="0.25">
      <c r="A247" s="6" t="s">
        <v>955</v>
      </c>
      <c r="B247" s="7" t="s">
        <v>1554</v>
      </c>
      <c r="C247" s="7" t="s">
        <v>1555</v>
      </c>
      <c r="D247" s="7" t="s">
        <v>593</v>
      </c>
      <c r="E247" s="7" t="s">
        <v>27</v>
      </c>
      <c r="F247" s="7" t="s">
        <v>594</v>
      </c>
      <c r="G247" s="7" t="s">
        <v>29</v>
      </c>
      <c r="H247" s="8" t="s">
        <v>1556</v>
      </c>
      <c r="I247" s="8" t="s">
        <v>289</v>
      </c>
      <c r="J247" s="8" t="s">
        <v>1557</v>
      </c>
      <c r="K247" s="8" t="s">
        <v>1558</v>
      </c>
      <c r="L247" s="7" t="s">
        <v>169</v>
      </c>
      <c r="M247" s="7" t="s">
        <v>275</v>
      </c>
      <c r="N247" s="7" t="s">
        <v>171</v>
      </c>
      <c r="O247" s="4">
        <f>VLOOKUP(B247,'[1]ADHOCVehicleWiseMovement-Nov''22'!$C$3:$Q$467,15,0)</f>
        <v>3450</v>
      </c>
      <c r="P247" s="4">
        <f>VLOOKUP(B247,'[1]ADHOCVehicleWiseMovement-Nov''22'!$C$3:$R$467,16,0)</f>
        <v>40</v>
      </c>
      <c r="Q247" s="4">
        <f t="shared" si="12"/>
        <v>314.09999999999997</v>
      </c>
      <c r="R247" s="4">
        <f t="shared" si="13"/>
        <v>314.09999999999997</v>
      </c>
      <c r="S247" s="8" t="s">
        <v>31</v>
      </c>
      <c r="T247" s="4">
        <f t="shared" si="14"/>
        <v>628.19999999999993</v>
      </c>
      <c r="U247" s="4">
        <f t="shared" si="15"/>
        <v>4118.2</v>
      </c>
      <c r="V247" s="9" t="s">
        <v>1613</v>
      </c>
      <c r="W247" s="5">
        <v>44907</v>
      </c>
    </row>
    <row r="248" spans="1:23" x14ac:dyDescent="0.25">
      <c r="A248" s="2" t="s">
        <v>1559</v>
      </c>
      <c r="B248" s="3" t="s">
        <v>1560</v>
      </c>
      <c r="C248" s="3" t="s">
        <v>1561</v>
      </c>
      <c r="D248" s="3" t="s">
        <v>394</v>
      </c>
      <c r="E248" s="3" t="s">
        <v>27</v>
      </c>
      <c r="F248" s="3" t="s">
        <v>1163</v>
      </c>
      <c r="G248" s="3" t="s">
        <v>29</v>
      </c>
      <c r="H248" s="4" t="s">
        <v>1562</v>
      </c>
      <c r="I248" s="4" t="s">
        <v>31</v>
      </c>
      <c r="J248" s="4" t="s">
        <v>1563</v>
      </c>
      <c r="K248" s="4" t="s">
        <v>1564</v>
      </c>
      <c r="L248" s="3" t="s">
        <v>245</v>
      </c>
      <c r="M248" s="3" t="s">
        <v>240</v>
      </c>
      <c r="N248" s="3" t="s">
        <v>210</v>
      </c>
      <c r="O248" s="4">
        <f>VLOOKUP(B248,'[1]ADHOCVehicleWiseMovement-Nov''22'!$C$3:$Q$467,15,0)</f>
        <v>3450</v>
      </c>
      <c r="P248" s="4">
        <f>VLOOKUP(B248,'[1]ADHOCVehicleWiseMovement-Nov''22'!$C$3:$R$467,16,0)</f>
        <v>0</v>
      </c>
      <c r="Q248" s="4">
        <f t="shared" si="12"/>
        <v>310.5</v>
      </c>
      <c r="R248" s="4">
        <f t="shared" si="13"/>
        <v>310.5</v>
      </c>
      <c r="S248" s="4" t="s">
        <v>31</v>
      </c>
      <c r="T248" s="4">
        <f t="shared" si="14"/>
        <v>621</v>
      </c>
      <c r="U248" s="4">
        <f t="shared" si="15"/>
        <v>4071</v>
      </c>
      <c r="V248" s="9" t="s">
        <v>1613</v>
      </c>
      <c r="W248" s="5">
        <v>44907</v>
      </c>
    </row>
    <row r="249" spans="1:23" x14ac:dyDescent="0.25">
      <c r="A249" s="6" t="s">
        <v>1565</v>
      </c>
      <c r="B249" s="7" t="s">
        <v>1566</v>
      </c>
      <c r="C249" s="7" t="s">
        <v>1567</v>
      </c>
      <c r="D249" s="7" t="s">
        <v>613</v>
      </c>
      <c r="E249" s="7" t="s">
        <v>27</v>
      </c>
      <c r="F249" s="7" t="s">
        <v>1568</v>
      </c>
      <c r="G249" s="7" t="s">
        <v>29</v>
      </c>
      <c r="H249" s="8" t="s">
        <v>1357</v>
      </c>
      <c r="I249" s="8" t="s">
        <v>31</v>
      </c>
      <c r="J249" s="8" t="s">
        <v>1569</v>
      </c>
      <c r="K249" s="8" t="s">
        <v>1570</v>
      </c>
      <c r="L249" s="7" t="s">
        <v>223</v>
      </c>
      <c r="M249" s="7" t="s">
        <v>224</v>
      </c>
      <c r="N249" s="7" t="s">
        <v>81</v>
      </c>
      <c r="O249" s="4">
        <f>VLOOKUP(B249,'[1]ADHOCVehicleWiseMovement-Nov''22'!$C$3:$Q$467,15,0)</f>
        <v>3200</v>
      </c>
      <c r="P249" s="4">
        <f>VLOOKUP(B249,'[1]ADHOCVehicleWiseMovement-Nov''22'!$C$3:$R$467,16,0)</f>
        <v>0</v>
      </c>
      <c r="Q249" s="4">
        <f t="shared" si="12"/>
        <v>288</v>
      </c>
      <c r="R249" s="4">
        <f t="shared" si="13"/>
        <v>288</v>
      </c>
      <c r="S249" s="8" t="s">
        <v>31</v>
      </c>
      <c r="T249" s="4">
        <f t="shared" si="14"/>
        <v>576</v>
      </c>
      <c r="U249" s="4">
        <f t="shared" si="15"/>
        <v>3776</v>
      </c>
      <c r="V249" s="9" t="s">
        <v>1613</v>
      </c>
      <c r="W249" s="5">
        <v>44907</v>
      </c>
    </row>
    <row r="250" spans="1:23" x14ac:dyDescent="0.25">
      <c r="A250" s="2" t="s">
        <v>1571</v>
      </c>
      <c r="B250" s="3" t="s">
        <v>1572</v>
      </c>
      <c r="C250" s="3" t="s">
        <v>1573</v>
      </c>
      <c r="D250" s="3" t="s">
        <v>1574</v>
      </c>
      <c r="E250" s="3" t="s">
        <v>27</v>
      </c>
      <c r="F250" s="3" t="s">
        <v>1575</v>
      </c>
      <c r="G250" s="3" t="s">
        <v>29</v>
      </c>
      <c r="H250" s="4" t="s">
        <v>1576</v>
      </c>
      <c r="I250" s="4" t="s">
        <v>31</v>
      </c>
      <c r="J250" s="4" t="s">
        <v>1577</v>
      </c>
      <c r="K250" s="4" t="s">
        <v>1578</v>
      </c>
      <c r="L250" s="3" t="s">
        <v>46</v>
      </c>
      <c r="M250" s="3" t="s">
        <v>314</v>
      </c>
      <c r="N250" s="3" t="s">
        <v>48</v>
      </c>
      <c r="O250" s="4">
        <f>VLOOKUP(B250,'[1]ADHOCVehicleWiseMovement-Nov''22'!$C$3:$Q$467,15,0)</f>
        <v>1200</v>
      </c>
      <c r="P250" s="4">
        <f>VLOOKUP(B250,'[1]ADHOCVehicleWiseMovement-Nov''22'!$C$3:$R$467,16,0)</f>
        <v>0</v>
      </c>
      <c r="Q250" s="4">
        <f t="shared" si="12"/>
        <v>108</v>
      </c>
      <c r="R250" s="4">
        <f t="shared" si="13"/>
        <v>108</v>
      </c>
      <c r="S250" s="4" t="s">
        <v>31</v>
      </c>
      <c r="T250" s="4">
        <f t="shared" si="14"/>
        <v>216</v>
      </c>
      <c r="U250" s="4">
        <f t="shared" si="15"/>
        <v>1416</v>
      </c>
      <c r="V250" s="9" t="s">
        <v>1613</v>
      </c>
      <c r="W250" s="5">
        <v>44907</v>
      </c>
    </row>
    <row r="251" spans="1:23" x14ac:dyDescent="0.25">
      <c r="A251" s="6" t="s">
        <v>1579</v>
      </c>
      <c r="B251" s="7" t="s">
        <v>1580</v>
      </c>
      <c r="C251" s="7" t="s">
        <v>1581</v>
      </c>
      <c r="D251" s="7" t="s">
        <v>593</v>
      </c>
      <c r="E251" s="7" t="s">
        <v>27</v>
      </c>
      <c r="F251" s="7" t="s">
        <v>1582</v>
      </c>
      <c r="G251" s="7" t="s">
        <v>52</v>
      </c>
      <c r="H251" s="8" t="s">
        <v>1583</v>
      </c>
      <c r="I251" s="8" t="s">
        <v>143</v>
      </c>
      <c r="J251" s="8" t="s">
        <v>1584</v>
      </c>
      <c r="K251" s="8" t="s">
        <v>1585</v>
      </c>
      <c r="L251" s="7" t="s">
        <v>146</v>
      </c>
      <c r="M251" s="7" t="s">
        <v>793</v>
      </c>
      <c r="N251" s="7" t="s">
        <v>794</v>
      </c>
      <c r="O251" s="4">
        <f>VLOOKUP(B251,'[1]ADHOCVehicleWiseMovement-Nov''22'!$C$3:$Q$467,15,0)</f>
        <v>878</v>
      </c>
      <c r="P251" s="4">
        <f>VLOOKUP(B251,'[1]ADHOCVehicleWiseMovement-Nov''22'!$C$3:$R$467,16,0)</f>
        <v>90</v>
      </c>
      <c r="Q251" s="4">
        <f t="shared" si="12"/>
        <v>87.11999999999999</v>
      </c>
      <c r="R251" s="4">
        <f t="shared" si="13"/>
        <v>87.11999999999999</v>
      </c>
      <c r="S251" s="8" t="s">
        <v>31</v>
      </c>
      <c r="T251" s="4">
        <f t="shared" si="14"/>
        <v>174.23999999999998</v>
      </c>
      <c r="U251" s="4">
        <f t="shared" si="15"/>
        <v>1142.2399999999998</v>
      </c>
      <c r="V251" s="9" t="s">
        <v>1613</v>
      </c>
      <c r="W251" s="5">
        <v>44907</v>
      </c>
    </row>
    <row r="252" spans="1:23" x14ac:dyDescent="0.25">
      <c r="A252" s="2" t="s">
        <v>1586</v>
      </c>
      <c r="B252" s="3" t="s">
        <v>1587</v>
      </c>
      <c r="C252" s="3" t="s">
        <v>940</v>
      </c>
      <c r="D252" s="3" t="s">
        <v>941</v>
      </c>
      <c r="E252" s="3" t="s">
        <v>27</v>
      </c>
      <c r="F252" s="3" t="s">
        <v>1588</v>
      </c>
      <c r="G252" s="3" t="s">
        <v>52</v>
      </c>
      <c r="H252" s="4" t="s">
        <v>514</v>
      </c>
      <c r="I252" s="4" t="s">
        <v>31</v>
      </c>
      <c r="J252" s="4" t="s">
        <v>515</v>
      </c>
      <c r="K252" s="4" t="s">
        <v>516</v>
      </c>
      <c r="L252" s="3" t="s">
        <v>169</v>
      </c>
      <c r="M252" s="3" t="s">
        <v>275</v>
      </c>
      <c r="N252" s="3" t="s">
        <v>171</v>
      </c>
      <c r="O252" s="4">
        <f>VLOOKUP(B252,'[1]ADHOCVehicleWiseMovement-Nov''22'!$C$3:$Q$467,15,0)</f>
        <v>900</v>
      </c>
      <c r="P252" s="4">
        <f>VLOOKUP(B252,'[1]ADHOCVehicleWiseMovement-Nov''22'!$C$3:$R$467,16,0)</f>
        <v>0</v>
      </c>
      <c r="Q252" s="4">
        <f t="shared" si="12"/>
        <v>81</v>
      </c>
      <c r="R252" s="4">
        <f t="shared" si="13"/>
        <v>81</v>
      </c>
      <c r="S252" s="4" t="s">
        <v>31</v>
      </c>
      <c r="T252" s="4">
        <f t="shared" si="14"/>
        <v>162</v>
      </c>
      <c r="U252" s="4">
        <f t="shared" si="15"/>
        <v>1062</v>
      </c>
      <c r="V252" s="9" t="s">
        <v>1613</v>
      </c>
      <c r="W252" s="5">
        <v>44907</v>
      </c>
    </row>
    <row r="253" spans="1:23" x14ac:dyDescent="0.25">
      <c r="A253" s="6" t="s">
        <v>1589</v>
      </c>
      <c r="B253" s="7" t="s">
        <v>1590</v>
      </c>
      <c r="C253" s="7" t="s">
        <v>1591</v>
      </c>
      <c r="D253" s="7" t="s">
        <v>613</v>
      </c>
      <c r="E253" s="7" t="s">
        <v>27</v>
      </c>
      <c r="F253" s="7" t="s">
        <v>1568</v>
      </c>
      <c r="G253" s="7" t="s">
        <v>29</v>
      </c>
      <c r="H253" s="8" t="s">
        <v>1592</v>
      </c>
      <c r="I253" s="8" t="s">
        <v>31</v>
      </c>
      <c r="J253" s="8" t="s">
        <v>1593</v>
      </c>
      <c r="K253" s="8" t="s">
        <v>1594</v>
      </c>
      <c r="L253" s="7" t="s">
        <v>223</v>
      </c>
      <c r="M253" s="7" t="s">
        <v>224</v>
      </c>
      <c r="N253" s="7" t="s">
        <v>81</v>
      </c>
      <c r="O253" s="4">
        <f>VLOOKUP(B253,'[1]ADHOCVehicleWiseMovement-Nov''22'!$C$3:$Q$467,15,0)</f>
        <v>1580</v>
      </c>
      <c r="P253" s="4">
        <f>VLOOKUP(B253,'[1]ADHOCVehicleWiseMovement-Nov''22'!$C$3:$R$467,16,0)</f>
        <v>0</v>
      </c>
      <c r="Q253" s="4">
        <f t="shared" si="12"/>
        <v>142.19999999999999</v>
      </c>
      <c r="R253" s="4">
        <f t="shared" si="13"/>
        <v>142.19999999999999</v>
      </c>
      <c r="S253" s="8" t="s">
        <v>31</v>
      </c>
      <c r="T253" s="4">
        <f t="shared" si="14"/>
        <v>284.39999999999998</v>
      </c>
      <c r="U253" s="4">
        <f t="shared" si="15"/>
        <v>1864.4</v>
      </c>
      <c r="V253" s="9" t="s">
        <v>1613</v>
      </c>
      <c r="W253" s="5">
        <v>44907</v>
      </c>
    </row>
    <row r="254" spans="1:23" x14ac:dyDescent="0.25">
      <c r="A254" s="2" t="s">
        <v>1595</v>
      </c>
      <c r="B254" s="3" t="s">
        <v>1596</v>
      </c>
      <c r="C254" s="3" t="s">
        <v>1597</v>
      </c>
      <c r="D254" s="3" t="s">
        <v>998</v>
      </c>
      <c r="E254" s="3" t="s">
        <v>27</v>
      </c>
      <c r="F254" s="3" t="s">
        <v>1533</v>
      </c>
      <c r="G254" s="3" t="s">
        <v>29</v>
      </c>
      <c r="H254" s="4" t="s">
        <v>543</v>
      </c>
      <c r="I254" s="4" t="s">
        <v>31</v>
      </c>
      <c r="J254" s="4" t="s">
        <v>544</v>
      </c>
      <c r="K254" s="4" t="s">
        <v>545</v>
      </c>
      <c r="L254" s="3" t="s">
        <v>34</v>
      </c>
      <c r="M254" s="3" t="s">
        <v>328</v>
      </c>
      <c r="N254" s="3" t="s">
        <v>36</v>
      </c>
      <c r="O254" s="4">
        <f>VLOOKUP(B254,'[1]ADHOCVehicleWiseMovement-Nov''22'!$C$3:$Q$467,15,0)</f>
        <v>3200</v>
      </c>
      <c r="P254" s="4">
        <f>VLOOKUP(B254,'[1]ADHOCVehicleWiseMovement-Nov''22'!$C$3:$R$467,16,0)</f>
        <v>0</v>
      </c>
      <c r="Q254" s="4">
        <f t="shared" si="12"/>
        <v>288</v>
      </c>
      <c r="R254" s="4">
        <f t="shared" si="13"/>
        <v>288</v>
      </c>
      <c r="S254" s="4" t="s">
        <v>31</v>
      </c>
      <c r="T254" s="4">
        <f t="shared" si="14"/>
        <v>576</v>
      </c>
      <c r="U254" s="4">
        <f t="shared" si="15"/>
        <v>3776</v>
      </c>
      <c r="V254" s="9" t="s">
        <v>1613</v>
      </c>
      <c r="W254" s="5">
        <v>44907</v>
      </c>
    </row>
    <row r="255" spans="1:23" x14ac:dyDescent="0.25">
      <c r="A255" s="6" t="s">
        <v>1598</v>
      </c>
      <c r="B255" s="7" t="s">
        <v>1599</v>
      </c>
      <c r="C255" s="7" t="s">
        <v>1600</v>
      </c>
      <c r="D255" s="7" t="s">
        <v>394</v>
      </c>
      <c r="E255" s="7" t="s">
        <v>27</v>
      </c>
      <c r="F255" s="7" t="s">
        <v>1163</v>
      </c>
      <c r="G255" s="7" t="s">
        <v>29</v>
      </c>
      <c r="H255" s="8" t="s">
        <v>1601</v>
      </c>
      <c r="I255" s="8" t="s">
        <v>31</v>
      </c>
      <c r="J255" s="8" t="s">
        <v>1602</v>
      </c>
      <c r="K255" s="8" t="s">
        <v>1603</v>
      </c>
      <c r="L255" s="7" t="s">
        <v>245</v>
      </c>
      <c r="M255" s="7" t="s">
        <v>240</v>
      </c>
      <c r="N255" s="7" t="s">
        <v>210</v>
      </c>
      <c r="O255" s="4">
        <f>VLOOKUP(B255,'[1]ADHOCVehicleWiseMovement-Nov''22'!$C$3:$Q$467,15,0)</f>
        <v>3450</v>
      </c>
      <c r="P255" s="4">
        <f>VLOOKUP(B255,'[1]ADHOCVehicleWiseMovement-Nov''22'!$C$3:$R$467,16,0)</f>
        <v>0</v>
      </c>
      <c r="Q255" s="4">
        <f t="shared" si="12"/>
        <v>310.5</v>
      </c>
      <c r="R255" s="4">
        <f t="shared" si="13"/>
        <v>310.5</v>
      </c>
      <c r="S255" s="8" t="s">
        <v>31</v>
      </c>
      <c r="T255" s="4">
        <f t="shared" si="14"/>
        <v>621</v>
      </c>
      <c r="U255" s="4">
        <f t="shared" si="15"/>
        <v>4071</v>
      </c>
      <c r="V255" s="9" t="s">
        <v>1613</v>
      </c>
      <c r="W255" s="5">
        <v>44907</v>
      </c>
    </row>
    <row r="256" spans="1:23" x14ac:dyDescent="0.25">
      <c r="A256" s="2" t="s">
        <v>1604</v>
      </c>
      <c r="B256" s="3" t="s">
        <v>1605</v>
      </c>
      <c r="C256" s="3" t="s">
        <v>1606</v>
      </c>
      <c r="D256" s="3" t="s">
        <v>1607</v>
      </c>
      <c r="E256" s="3" t="s">
        <v>27</v>
      </c>
      <c r="F256" s="3" t="s">
        <v>1608</v>
      </c>
      <c r="G256" s="3" t="s">
        <v>84</v>
      </c>
      <c r="H256" s="4" t="s">
        <v>1609</v>
      </c>
      <c r="I256" s="4" t="s">
        <v>31</v>
      </c>
      <c r="J256" s="4" t="s">
        <v>1610</v>
      </c>
      <c r="K256" s="4" t="s">
        <v>1611</v>
      </c>
      <c r="L256" s="3" t="s">
        <v>169</v>
      </c>
      <c r="M256" s="3" t="s">
        <v>275</v>
      </c>
      <c r="N256" s="3" t="s">
        <v>171</v>
      </c>
      <c r="O256" s="4">
        <f>VLOOKUP(B256,'[1]ADHOCVehicleWiseMovement-Nov''22'!$C$3:$Q$467,15,0)</f>
        <v>3710</v>
      </c>
      <c r="P256" s="4">
        <f>VLOOKUP(B256,'[1]ADHOCVehicleWiseMovement-Nov''22'!$C$3:$R$467,16,0)</f>
        <v>0</v>
      </c>
      <c r="Q256" s="4">
        <f t="shared" si="12"/>
        <v>333.9</v>
      </c>
      <c r="R256" s="4">
        <f t="shared" si="13"/>
        <v>333.9</v>
      </c>
      <c r="S256" s="4" t="s">
        <v>31</v>
      </c>
      <c r="T256" s="4">
        <f t="shared" si="14"/>
        <v>667.8</v>
      </c>
      <c r="U256" s="4">
        <f t="shared" si="15"/>
        <v>4377.8</v>
      </c>
      <c r="V256" s="9" t="s">
        <v>1613</v>
      </c>
      <c r="W256" s="5">
        <v>44907</v>
      </c>
    </row>
  </sheetData>
  <autoFilter ref="A1:W1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2023-01-12T04:55:25Z</dcterms:created>
  <dcterms:modified xsi:type="dcterms:W3CDTF">2023-01-12T04:55:25Z</dcterms:modified>
</cp:coreProperties>
</file>