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Sheet1!$A$2:$Z$125</definedName>
    <definedName name="_xlnm.Print_Area" localSheetId="0">Sheet1!$A$1:$V$125</definedName>
    <definedName name="_xlnm.Print_Titles" localSheetId="0">Sheet1!$2:$2</definedName>
  </definedNames>
  <calcPr calcId="162913"/>
  <fileRecoveryPr repairLoad="1"/>
</workbook>
</file>

<file path=xl/calcChain.xml><?xml version="1.0" encoding="utf-8"?>
<calcChain xmlns="http://schemas.openxmlformats.org/spreadsheetml/2006/main">
  <c r="Z109" i="1" l="1"/>
  <c r="Z103" i="1"/>
  <c r="Z96" i="1"/>
  <c r="Z95" i="1"/>
  <c r="Z84" i="1"/>
  <c r="Z77" i="1"/>
  <c r="Z76" i="1"/>
  <c r="Z61" i="1"/>
  <c r="Z54" i="1"/>
  <c r="Z53" i="1"/>
  <c r="Z48" i="1"/>
  <c r="Z43" i="1"/>
  <c r="Z42" i="1"/>
  <c r="Z41" i="1"/>
  <c r="Z36" i="1"/>
  <c r="Z34" i="1"/>
  <c r="Z33" i="1"/>
  <c r="Z31" i="1"/>
  <c r="Z23" i="1"/>
  <c r="Z22" i="1"/>
  <c r="Z9" i="1"/>
  <c r="Z6" i="1"/>
  <c r="T135" i="1" l="1"/>
  <c r="V135" i="1" s="1"/>
  <c r="T124" i="1" l="1"/>
  <c r="V124" i="1" s="1"/>
  <c r="Z124" i="1" s="1"/>
  <c r="T123" i="1"/>
  <c r="V123" i="1" s="1"/>
  <c r="Z123" i="1" s="1"/>
  <c r="T122" i="1"/>
  <c r="V122" i="1" s="1"/>
  <c r="Z122" i="1" s="1"/>
  <c r="T121" i="1"/>
  <c r="V121" i="1" s="1"/>
  <c r="Z121" i="1" s="1"/>
  <c r="T120" i="1"/>
  <c r="V120" i="1" s="1"/>
  <c r="Z120" i="1" s="1"/>
  <c r="T119" i="1"/>
  <c r="V119" i="1" s="1"/>
  <c r="Z119" i="1" s="1"/>
  <c r="T118" i="1"/>
  <c r="V118" i="1" s="1"/>
  <c r="Z118" i="1" s="1"/>
  <c r="T117" i="1"/>
  <c r="V117" i="1" s="1"/>
  <c r="Z117" i="1" s="1"/>
  <c r="T116" i="1"/>
  <c r="V116" i="1" s="1"/>
  <c r="Z116" i="1" s="1"/>
  <c r="T115" i="1"/>
  <c r="V115" i="1" s="1"/>
  <c r="Z115" i="1" s="1"/>
  <c r="T114" i="1"/>
  <c r="V114" i="1" s="1"/>
  <c r="Z114" i="1" s="1"/>
  <c r="T113" i="1"/>
  <c r="V113" i="1" s="1"/>
  <c r="Z113" i="1" s="1"/>
  <c r="T112" i="1"/>
  <c r="V112" i="1" s="1"/>
  <c r="Z112" i="1" s="1"/>
  <c r="T111" i="1"/>
  <c r="V111" i="1" s="1"/>
  <c r="Z111" i="1" s="1"/>
  <c r="T110" i="1"/>
  <c r="V110" i="1" s="1"/>
  <c r="Z110" i="1" s="1"/>
  <c r="T109" i="1"/>
  <c r="V109" i="1" s="1"/>
  <c r="T108" i="1"/>
  <c r="V108" i="1" s="1"/>
  <c r="Z108" i="1" s="1"/>
  <c r="T107" i="1"/>
  <c r="V107" i="1" s="1"/>
  <c r="Z107" i="1" s="1"/>
  <c r="T106" i="1"/>
  <c r="V106" i="1" s="1"/>
  <c r="Z106" i="1" s="1"/>
  <c r="T105" i="1"/>
  <c r="V105" i="1" s="1"/>
  <c r="Z105" i="1" s="1"/>
  <c r="T104" i="1"/>
  <c r="V104" i="1" s="1"/>
  <c r="Z104" i="1" s="1"/>
  <c r="T103" i="1"/>
  <c r="V103" i="1" s="1"/>
  <c r="T102" i="1"/>
  <c r="V102" i="1" s="1"/>
  <c r="Z102" i="1" s="1"/>
  <c r="T101" i="1"/>
  <c r="V101" i="1" s="1"/>
  <c r="Z101" i="1" s="1"/>
  <c r="T100" i="1"/>
  <c r="V100" i="1" s="1"/>
  <c r="Z100" i="1" s="1"/>
  <c r="T99" i="1"/>
  <c r="V99" i="1" s="1"/>
  <c r="Z99" i="1" s="1"/>
  <c r="T98" i="1"/>
  <c r="V98" i="1" s="1"/>
  <c r="Z98" i="1" s="1"/>
  <c r="T97" i="1"/>
  <c r="V97" i="1" s="1"/>
  <c r="Z97" i="1" s="1"/>
  <c r="T96" i="1"/>
  <c r="V96" i="1" s="1"/>
  <c r="T95" i="1"/>
  <c r="V95" i="1" s="1"/>
  <c r="T94" i="1"/>
  <c r="V94" i="1" s="1"/>
  <c r="Z94" i="1" s="1"/>
  <c r="T93" i="1"/>
  <c r="V93" i="1" s="1"/>
  <c r="Z93" i="1" s="1"/>
  <c r="T92" i="1"/>
  <c r="V92" i="1" s="1"/>
  <c r="Z92" i="1" s="1"/>
  <c r="T91" i="1"/>
  <c r="V91" i="1" s="1"/>
  <c r="Z91" i="1" s="1"/>
  <c r="T90" i="1"/>
  <c r="V90" i="1" s="1"/>
  <c r="Z90" i="1" s="1"/>
  <c r="T89" i="1"/>
  <c r="V89" i="1" s="1"/>
  <c r="Z89" i="1" s="1"/>
  <c r="T88" i="1"/>
  <c r="V88" i="1" s="1"/>
  <c r="Z88" i="1" s="1"/>
  <c r="T87" i="1"/>
  <c r="V87" i="1" s="1"/>
  <c r="Z87" i="1" s="1"/>
  <c r="T86" i="1"/>
  <c r="V86" i="1" s="1"/>
  <c r="Z86" i="1" s="1"/>
  <c r="T85" i="1"/>
  <c r="V85" i="1" s="1"/>
  <c r="Z85" i="1" s="1"/>
  <c r="T84" i="1"/>
  <c r="V84" i="1" s="1"/>
  <c r="T83" i="1"/>
  <c r="V83" i="1" s="1"/>
  <c r="Z83" i="1" s="1"/>
  <c r="T82" i="1"/>
  <c r="V82" i="1" s="1"/>
  <c r="Z82" i="1" s="1"/>
  <c r="T81" i="1"/>
  <c r="V81" i="1" s="1"/>
  <c r="Z81" i="1" s="1"/>
  <c r="T80" i="1"/>
  <c r="V80" i="1" s="1"/>
  <c r="Z80" i="1" s="1"/>
  <c r="T79" i="1"/>
  <c r="V79" i="1" s="1"/>
  <c r="Z79" i="1" s="1"/>
  <c r="T78" i="1"/>
  <c r="V78" i="1" s="1"/>
  <c r="Z78" i="1" s="1"/>
  <c r="T77" i="1"/>
  <c r="V77" i="1" s="1"/>
  <c r="T76" i="1"/>
  <c r="V76" i="1" s="1"/>
  <c r="T75" i="1"/>
  <c r="V75" i="1" s="1"/>
  <c r="Z75" i="1" s="1"/>
  <c r="T74" i="1"/>
  <c r="V74" i="1" s="1"/>
  <c r="Z74" i="1" s="1"/>
  <c r="T73" i="1"/>
  <c r="V73" i="1" s="1"/>
  <c r="Z73" i="1" s="1"/>
  <c r="T72" i="1"/>
  <c r="V72" i="1" s="1"/>
  <c r="Z72" i="1" s="1"/>
  <c r="T71" i="1"/>
  <c r="V71" i="1" s="1"/>
  <c r="Z71" i="1" s="1"/>
  <c r="T70" i="1"/>
  <c r="V70" i="1" s="1"/>
  <c r="Z70" i="1" s="1"/>
  <c r="T69" i="1"/>
  <c r="V69" i="1" s="1"/>
  <c r="Z69" i="1" s="1"/>
  <c r="T68" i="1"/>
  <c r="V68" i="1" s="1"/>
  <c r="Z68" i="1" s="1"/>
  <c r="T67" i="1"/>
  <c r="V67" i="1" s="1"/>
  <c r="Z67" i="1" s="1"/>
  <c r="T66" i="1"/>
  <c r="V66" i="1" s="1"/>
  <c r="Z66" i="1" s="1"/>
  <c r="T65" i="1"/>
  <c r="V65" i="1" s="1"/>
  <c r="Z65" i="1" s="1"/>
  <c r="T64" i="1"/>
  <c r="V64" i="1" s="1"/>
  <c r="Z64" i="1" s="1"/>
  <c r="T63" i="1"/>
  <c r="V63" i="1" s="1"/>
  <c r="Z63" i="1" s="1"/>
  <c r="T62" i="1"/>
  <c r="V62" i="1" s="1"/>
  <c r="Z62" i="1" s="1"/>
  <c r="T61" i="1"/>
  <c r="V61" i="1" s="1"/>
  <c r="T60" i="1"/>
  <c r="V60" i="1" s="1"/>
  <c r="Z60" i="1" s="1"/>
  <c r="T59" i="1"/>
  <c r="V59" i="1" s="1"/>
  <c r="Z59" i="1" s="1"/>
  <c r="T58" i="1"/>
  <c r="V58" i="1" s="1"/>
  <c r="Z58" i="1" s="1"/>
  <c r="T57" i="1"/>
  <c r="V57" i="1" s="1"/>
  <c r="Z57" i="1" s="1"/>
  <c r="T56" i="1"/>
  <c r="V56" i="1" s="1"/>
  <c r="Z56" i="1" s="1"/>
  <c r="T55" i="1"/>
  <c r="V55" i="1" s="1"/>
  <c r="Z55" i="1" s="1"/>
  <c r="T54" i="1"/>
  <c r="V54" i="1" s="1"/>
  <c r="T53" i="1"/>
  <c r="V53" i="1" s="1"/>
  <c r="T52" i="1"/>
  <c r="V52" i="1" s="1"/>
  <c r="Z52" i="1" s="1"/>
  <c r="T51" i="1"/>
  <c r="V51" i="1" s="1"/>
  <c r="T50" i="1"/>
  <c r="V50" i="1" s="1"/>
  <c r="Z50" i="1" s="1"/>
  <c r="T49" i="1"/>
  <c r="V49" i="1" s="1"/>
  <c r="Z49" i="1" s="1"/>
  <c r="T48" i="1"/>
  <c r="V48" i="1" s="1"/>
  <c r="T47" i="1"/>
  <c r="V47" i="1" s="1"/>
  <c r="Z47" i="1" s="1"/>
  <c r="T46" i="1" l="1"/>
  <c r="V46" i="1" s="1"/>
  <c r="Z46" i="1" s="1"/>
  <c r="T45" i="1"/>
  <c r="V45" i="1" s="1"/>
  <c r="Z45" i="1" s="1"/>
  <c r="T44" i="1"/>
  <c r="V44" i="1" s="1"/>
  <c r="Z44" i="1" s="1"/>
  <c r="T43" i="1"/>
  <c r="V43" i="1" s="1"/>
  <c r="T42" i="1"/>
  <c r="V42" i="1" s="1"/>
  <c r="T41" i="1"/>
  <c r="V41" i="1" s="1"/>
  <c r="T40" i="1"/>
  <c r="V40" i="1" s="1"/>
  <c r="Z40" i="1" s="1"/>
  <c r="T39" i="1"/>
  <c r="V39" i="1" s="1"/>
  <c r="Z39" i="1" s="1"/>
  <c r="T38" i="1"/>
  <c r="V38" i="1" s="1"/>
  <c r="Z38" i="1" s="1"/>
  <c r="T37" i="1"/>
  <c r="V37" i="1" s="1"/>
  <c r="Z37" i="1" s="1"/>
  <c r="T36" i="1"/>
  <c r="V36" i="1" s="1"/>
  <c r="T35" i="1"/>
  <c r="V35" i="1" s="1"/>
  <c r="Z35" i="1" s="1"/>
  <c r="T34" i="1"/>
  <c r="V34" i="1" s="1"/>
  <c r="T33" i="1"/>
  <c r="V33" i="1" s="1"/>
  <c r="T32" i="1"/>
  <c r="V32" i="1" s="1"/>
  <c r="Z32" i="1" s="1"/>
  <c r="T31" i="1"/>
  <c r="V31" i="1" s="1"/>
  <c r="T30" i="1"/>
  <c r="V30" i="1" s="1"/>
  <c r="Z30" i="1" s="1"/>
  <c r="T29" i="1"/>
  <c r="V29" i="1" s="1"/>
  <c r="Z29" i="1" s="1"/>
  <c r="T28" i="1"/>
  <c r="V28" i="1" s="1"/>
  <c r="Z28" i="1" s="1"/>
  <c r="T27" i="1"/>
  <c r="V27" i="1" s="1"/>
  <c r="Z27" i="1" s="1"/>
  <c r="T26" i="1"/>
  <c r="V26" i="1" s="1"/>
  <c r="Z26" i="1" s="1"/>
  <c r="T25" i="1"/>
  <c r="V25" i="1" s="1"/>
  <c r="Z25" i="1" s="1"/>
  <c r="T24" i="1"/>
  <c r="V24" i="1" s="1"/>
  <c r="Z24" i="1" s="1"/>
  <c r="T23" i="1"/>
  <c r="V23" i="1" s="1"/>
  <c r="T22" i="1"/>
  <c r="V22" i="1" s="1"/>
  <c r="T21" i="1"/>
  <c r="V21" i="1" s="1"/>
  <c r="Z21" i="1" s="1"/>
  <c r="T20" i="1"/>
  <c r="V20" i="1" s="1"/>
  <c r="Z20" i="1" s="1"/>
  <c r="T19" i="1"/>
  <c r="V19" i="1" s="1"/>
  <c r="Z19" i="1" s="1"/>
  <c r="T18" i="1"/>
  <c r="V18" i="1" s="1"/>
  <c r="Z18" i="1" s="1"/>
  <c r="T17" i="1"/>
  <c r="V17" i="1" s="1"/>
  <c r="Z17" i="1" s="1"/>
  <c r="T16" i="1"/>
  <c r="V16" i="1" s="1"/>
  <c r="Z16" i="1" s="1"/>
  <c r="T15" i="1"/>
  <c r="V15" i="1" s="1"/>
  <c r="Z15" i="1" s="1"/>
  <c r="T14" i="1"/>
  <c r="V14" i="1" s="1"/>
  <c r="Z14" i="1" s="1"/>
  <c r="T13" i="1"/>
  <c r="V13" i="1" s="1"/>
  <c r="Z13" i="1" s="1"/>
  <c r="T12" i="1"/>
  <c r="V12" i="1" s="1"/>
  <c r="Z12" i="1" s="1"/>
  <c r="T11" i="1"/>
  <c r="V11" i="1" s="1"/>
  <c r="Z11" i="1" s="1"/>
  <c r="T10" i="1"/>
  <c r="V10" i="1" s="1"/>
  <c r="Z10" i="1" s="1"/>
  <c r="T9" i="1"/>
  <c r="V9" i="1" s="1"/>
  <c r="T8" i="1"/>
  <c r="V8" i="1" s="1"/>
  <c r="Z8" i="1" s="1"/>
  <c r="T134" i="1"/>
  <c r="V134" i="1" s="1"/>
  <c r="T7" i="1"/>
  <c r="V7" i="1" s="1"/>
  <c r="Z7" i="1" s="1"/>
  <c r="T6" i="1"/>
  <c r="T5" i="1"/>
  <c r="V5" i="1" s="1"/>
  <c r="Z5" i="1" s="1"/>
  <c r="T4" i="1"/>
  <c r="V4" i="1" s="1"/>
  <c r="Z4" i="1" s="1"/>
  <c r="O125" i="1" l="1"/>
  <c r="Q125" i="1"/>
  <c r="R125" i="1"/>
  <c r="U125" i="1"/>
  <c r="T3" i="1" l="1"/>
  <c r="T125" i="1" s="1"/>
  <c r="V3" i="1" l="1"/>
  <c r="V125" i="1" l="1"/>
  <c r="V129" i="1" s="1"/>
  <c r="Z51" i="1" l="1"/>
  <c r="Z3" i="1"/>
</calcChain>
</file>

<file path=xl/sharedStrings.xml><?xml version="1.0" encoding="utf-8"?>
<sst xmlns="http://schemas.openxmlformats.org/spreadsheetml/2006/main" count="764" uniqueCount="387">
  <si>
    <t>Duty Id</t>
  </si>
  <si>
    <t>Start Date</t>
  </si>
  <si>
    <t>End Date</t>
  </si>
  <si>
    <t>Passengers</t>
  </si>
  <si>
    <t>Car Type</t>
  </si>
  <si>
    <t>Duty Type</t>
  </si>
  <si>
    <t>OPN KMS</t>
  </si>
  <si>
    <t>CLO KMS</t>
  </si>
  <si>
    <t>T.T KMS</t>
  </si>
  <si>
    <t>ETX KMS</t>
  </si>
  <si>
    <t>OPN HRS</t>
  </si>
  <si>
    <t>T.T HRS</t>
  </si>
  <si>
    <t>Ext HRs</t>
  </si>
  <si>
    <t>Price</t>
  </si>
  <si>
    <t>Extra KM Charge</t>
  </si>
  <si>
    <t>Extra Hours Cost</t>
  </si>
  <si>
    <t>Total Amount</t>
  </si>
  <si>
    <t>Toll &amp; Parking</t>
  </si>
  <si>
    <t>Net Amount</t>
  </si>
  <si>
    <t>O/S D.A</t>
  </si>
  <si>
    <t>Duty Slip Summary from 01.01.2023 to 31.01.2023</t>
  </si>
  <si>
    <t>77038689-1</t>
  </si>
  <si>
    <t>29787784-1</t>
  </si>
  <si>
    <t>78578757-1</t>
  </si>
  <si>
    <t>58266981-1</t>
  </si>
  <si>
    <t>44677710-1</t>
  </si>
  <si>
    <t>51673085-1</t>
  </si>
  <si>
    <t>63673012-1</t>
  </si>
  <si>
    <t>11714751-1</t>
  </si>
  <si>
    <t>78388395-1</t>
  </si>
  <si>
    <t>75090937-1</t>
  </si>
  <si>
    <t>17707656-1</t>
  </si>
  <si>
    <t>84949177-1</t>
  </si>
  <si>
    <t>64430924-1</t>
  </si>
  <si>
    <t>92455146-1</t>
  </si>
  <si>
    <t>12586147-1</t>
  </si>
  <si>
    <t>38271067-1</t>
  </si>
  <si>
    <t>32486607-1</t>
  </si>
  <si>
    <t>58370922-1</t>
  </si>
  <si>
    <t>29721061-1</t>
  </si>
  <si>
    <t>35711339-1</t>
  </si>
  <si>
    <t>95577042-1</t>
  </si>
  <si>
    <t>70956158-1</t>
  </si>
  <si>
    <t>77045104-1</t>
  </si>
  <si>
    <t>67935797-1</t>
  </si>
  <si>
    <t>37725043-1</t>
  </si>
  <si>
    <t>43319645-1</t>
  </si>
  <si>
    <t>23226757-1</t>
  </si>
  <si>
    <t>49484773-1</t>
  </si>
  <si>
    <t>42271919-1</t>
  </si>
  <si>
    <t>36747838-1</t>
  </si>
  <si>
    <t>19609844-1</t>
  </si>
  <si>
    <t>52246047-1</t>
  </si>
  <si>
    <t>78330950-1</t>
  </si>
  <si>
    <t>57816590-1</t>
  </si>
  <si>
    <t>75357306-1</t>
  </si>
  <si>
    <t>76194710-1</t>
  </si>
  <si>
    <t>83258060-1</t>
  </si>
  <si>
    <t>84714566-1</t>
  </si>
  <si>
    <t>71879906-1</t>
  </si>
  <si>
    <t>84889015-1</t>
  </si>
  <si>
    <t>71281260-1</t>
  </si>
  <si>
    <t>15984930-1</t>
  </si>
  <si>
    <t>63606337-1</t>
  </si>
  <si>
    <t>75122267-1</t>
  </si>
  <si>
    <t>90944536-1</t>
  </si>
  <si>
    <t>78270095-1</t>
  </si>
  <si>
    <t>60892354-1</t>
  </si>
  <si>
    <t>53604361-1</t>
  </si>
  <si>
    <t>37734111-1</t>
  </si>
  <si>
    <t>44852261-1</t>
  </si>
  <si>
    <t>81344321-1</t>
  </si>
  <si>
    <t>51377923-1</t>
  </si>
  <si>
    <t>85037576-1</t>
  </si>
  <si>
    <t>46222954-1</t>
  </si>
  <si>
    <t>96554847-1</t>
  </si>
  <si>
    <t>96971235-1</t>
  </si>
  <si>
    <t>72838955-1</t>
  </si>
  <si>
    <t>15453302-1</t>
  </si>
  <si>
    <t>26828763-1</t>
  </si>
  <si>
    <t>69658512-1</t>
  </si>
  <si>
    <t>75400538-1</t>
  </si>
  <si>
    <t>86004728-1</t>
  </si>
  <si>
    <t>72838955-2</t>
  </si>
  <si>
    <t>36377921-1</t>
  </si>
  <si>
    <t>32258800-1</t>
  </si>
  <si>
    <t>39376052-1</t>
  </si>
  <si>
    <t>43622825-1</t>
  </si>
  <si>
    <t>29005415-1</t>
  </si>
  <si>
    <t>90085346-1</t>
  </si>
  <si>
    <t>69594570-1</t>
  </si>
  <si>
    <t>92974503-1</t>
  </si>
  <si>
    <t>87041862-1</t>
  </si>
  <si>
    <t>27901819-1</t>
  </si>
  <si>
    <t>70746521-1</t>
  </si>
  <si>
    <t>45761569-1</t>
  </si>
  <si>
    <t>48000435-1</t>
  </si>
  <si>
    <t>24693432-1</t>
  </si>
  <si>
    <t>60503413-1</t>
  </si>
  <si>
    <t>72360944-1</t>
  </si>
  <si>
    <t>69649374-1</t>
  </si>
  <si>
    <t>91797238-1</t>
  </si>
  <si>
    <t>39355340-1</t>
  </si>
  <si>
    <t>85775028-1</t>
  </si>
  <si>
    <t>98025101-1</t>
  </si>
  <si>
    <t>70948305-1</t>
  </si>
  <si>
    <t>46997605-1</t>
  </si>
  <si>
    <t>39355340-2</t>
  </si>
  <si>
    <t>92501639-1</t>
  </si>
  <si>
    <t>84084068-1</t>
  </si>
  <si>
    <t>67710578-1</t>
  </si>
  <si>
    <t>82432818-1</t>
  </si>
  <si>
    <t>70378452-1</t>
  </si>
  <si>
    <t>17561649-1</t>
  </si>
  <si>
    <t>53949361-1</t>
  </si>
  <si>
    <t>68606616-1</t>
  </si>
  <si>
    <t>99559441-1</t>
  </si>
  <si>
    <t>72248645-1</t>
  </si>
  <si>
    <t>25979420-1</t>
  </si>
  <si>
    <t>94817222-1</t>
  </si>
  <si>
    <t>58132105-1</t>
  </si>
  <si>
    <t>13479839-1</t>
  </si>
  <si>
    <t>73615603-1</t>
  </si>
  <si>
    <t>72334677-1</t>
  </si>
  <si>
    <t>28534704-1</t>
  </si>
  <si>
    <t>91771595-1</t>
  </si>
  <si>
    <t>58132105-2</t>
  </si>
  <si>
    <t>94817222-2</t>
  </si>
  <si>
    <t>87073382-1</t>
  </si>
  <si>
    <t>86544051-1</t>
  </si>
  <si>
    <t>92405058-1</t>
  </si>
  <si>
    <t>87470082-1</t>
  </si>
  <si>
    <t>32274677-1</t>
  </si>
  <si>
    <t>57002851-1</t>
  </si>
  <si>
    <t>25093434-1</t>
  </si>
  <si>
    <t>24545113-1</t>
  </si>
  <si>
    <t>45784758-1</t>
  </si>
  <si>
    <t>20776684-1</t>
  </si>
  <si>
    <t>16846401-1</t>
  </si>
  <si>
    <t>20781747-1</t>
  </si>
  <si>
    <t>28105757-1</t>
  </si>
  <si>
    <t>86157464-1</t>
  </si>
  <si>
    <t>61962338-1</t>
  </si>
  <si>
    <t>32885803-1</t>
  </si>
  <si>
    <t>Sonam Verlekar</t>
  </si>
  <si>
    <t>Mr. Chetanya Vali</t>
  </si>
  <si>
    <t>Karthi Purushothaman</t>
  </si>
  <si>
    <t>Anjali Iyer</t>
  </si>
  <si>
    <t>Mr. Prannay Sureka</t>
  </si>
  <si>
    <t>Neel Nayan Samant</t>
  </si>
  <si>
    <t>Mr SRINIVAS CV</t>
  </si>
  <si>
    <t>Malcolm Gomes</t>
  </si>
  <si>
    <t>Nilesh Patel</t>
  </si>
  <si>
    <t>Mr HIMANSHU BAKSHI</t>
  </si>
  <si>
    <t>Gajendra Panwar</t>
  </si>
  <si>
    <t>Vishnukaant Pitty VIP</t>
  </si>
  <si>
    <t>Mr. Surhid Gupta</t>
  </si>
  <si>
    <t>Ramesh Srinivasan</t>
  </si>
  <si>
    <t>Yurek Raaj</t>
  </si>
  <si>
    <t>SANJAY PRABHAKAR MURDESHWAR</t>
  </si>
  <si>
    <t>GT Backup Cars</t>
  </si>
  <si>
    <t>SHAILESH TRIPATHI</t>
  </si>
  <si>
    <t>Abhijit Borkar</t>
  </si>
  <si>
    <t>Mr JATIN PANCHAL</t>
  </si>
  <si>
    <t>KAVIT  GUPTA</t>
  </si>
  <si>
    <t>Mr.Renji Issac</t>
  </si>
  <si>
    <t>Anurag Sahi</t>
  </si>
  <si>
    <t>Mr SUMIT AGARWAL</t>
  </si>
  <si>
    <t>Manish Sharma</t>
  </si>
  <si>
    <t>Ashish Tuteja</t>
  </si>
  <si>
    <t>Ms. Tanvi Mehtalia</t>
  </si>
  <si>
    <t>Aditya Ajit</t>
  </si>
  <si>
    <t>Akshay Zanjurne</t>
  </si>
  <si>
    <t>Mr. Pradeep Ghumre</t>
  </si>
  <si>
    <t>Harsh B Shah</t>
  </si>
  <si>
    <t>Romil Shah</t>
  </si>
  <si>
    <t>Dr Ashwin  T S</t>
  </si>
  <si>
    <t>Jogender Dhayal</t>
  </si>
  <si>
    <t>Rimsha  Dhanshe</t>
  </si>
  <si>
    <t>Anuja    Thosar</t>
  </si>
  <si>
    <t>Mr. Rajender Arora</t>
  </si>
  <si>
    <t>Subhendu Mishra</t>
  </si>
  <si>
    <t>Sandeep Vaswani</t>
  </si>
  <si>
    <t>Kandakumar Kuppurajan</t>
  </si>
  <si>
    <t>Mandy Glew</t>
  </si>
  <si>
    <t>Thom Mccarthy</t>
  </si>
  <si>
    <t>Rabi Shankar</t>
  </si>
  <si>
    <t>Jayesh Jain</t>
  </si>
  <si>
    <t>Kanika Kalra (Kamal &amp; Anjali Kalra)</t>
  </si>
  <si>
    <t>Mr Sanjay Singh</t>
  </si>
  <si>
    <t>Akshay Holkar</t>
  </si>
  <si>
    <t>Mr. Girija Brahma</t>
  </si>
  <si>
    <t>Abhyuadaya Shrivastava</t>
  </si>
  <si>
    <t>Ivan Jelic</t>
  </si>
  <si>
    <t>Sankalp Saxena</t>
  </si>
  <si>
    <t>Payal Agrawal</t>
  </si>
  <si>
    <t>Mr. Jithin Valsarajan</t>
  </si>
  <si>
    <t>Mr. Sumit Anand</t>
  </si>
  <si>
    <t>Mr. Rajesh Tailang</t>
  </si>
  <si>
    <t>Varun Talukdar</t>
  </si>
  <si>
    <t>VISHAL BATRA</t>
  </si>
  <si>
    <t>Shailendra Kumar</t>
  </si>
  <si>
    <t>Ishita Kayastha(vip)</t>
  </si>
  <si>
    <t>Balaganesh Narayanan</t>
  </si>
  <si>
    <t>Anand Munoth</t>
  </si>
  <si>
    <t>KUNAL GHATE/PANKAJ ARORA</t>
  </si>
  <si>
    <t>Santosh Thorat/ Venkatesh Veerraraghavan/ Ashwini Mane</t>
  </si>
  <si>
    <t>Brijesh Ranawat</t>
  </si>
  <si>
    <t>Narayanan Iyer</t>
  </si>
  <si>
    <t>ANIL KOPPAR/NIRUPAM KULSHRESHTHA</t>
  </si>
  <si>
    <t>hmad Maredia / Glen Misquith / Kalyan Kumar Roy</t>
  </si>
  <si>
    <t>Mr Devang Sanghvi</t>
  </si>
  <si>
    <t>Vishal Awasthi</t>
  </si>
  <si>
    <t>Sunder Chelliah</t>
  </si>
  <si>
    <t>Mr. Prem Pavoor</t>
  </si>
  <si>
    <t>Prakash Chandra Bhatt + 2</t>
  </si>
  <si>
    <t>Mr. Abhilesh Agarwal</t>
  </si>
  <si>
    <t>Mr Amrit Thomas</t>
  </si>
  <si>
    <t>Ms PRESHA PARAGASH</t>
  </si>
  <si>
    <t>Anup Suresh</t>
  </si>
  <si>
    <t>Mr. CVL Srinivas</t>
  </si>
  <si>
    <t>Raghavan Janardhanan(Vip)</t>
  </si>
  <si>
    <t>Veeraj vasnaani</t>
  </si>
  <si>
    <t>Rishabh Sekhani</t>
  </si>
  <si>
    <t>Anirudh Roy Popli</t>
  </si>
  <si>
    <t>Bhavesh Mehta</t>
  </si>
  <si>
    <t>Anuj Rikhye</t>
  </si>
  <si>
    <t>Gaurav Sawant</t>
  </si>
  <si>
    <t>Charu  Jagtap</t>
  </si>
  <si>
    <t>Subhasis Debasis Chatterjee</t>
  </si>
  <si>
    <t>Avishek Purkayastha</t>
  </si>
  <si>
    <t>Tarun Papan</t>
  </si>
  <si>
    <t>Mr. Biro Dutta</t>
  </si>
  <si>
    <t>Raunak Shah</t>
  </si>
  <si>
    <t>Atul Kapur</t>
  </si>
  <si>
    <t>BenoÃ®t  Hannebicq, Pierre Collas (Exec VP/Frederic Pakin (VP Grade F)</t>
  </si>
  <si>
    <t>Ms Shabnam Sinha</t>
  </si>
  <si>
    <t>Anil Kumar Jagirdar</t>
  </si>
  <si>
    <t>Mr SOMASUNDARAM PALAMADAIRAMASWAMY</t>
  </si>
  <si>
    <t>Mr. Arun Raju</t>
  </si>
  <si>
    <t>Mr VIPUL KUMAR</t>
  </si>
  <si>
    <t>Mr. CS Iyer +3</t>
  </si>
  <si>
    <t>HARI  BUGGANA</t>
  </si>
  <si>
    <t>Ritesh  Gandotra</t>
  </si>
  <si>
    <t>Satyajit Sahay</t>
  </si>
  <si>
    <t>Abhishek Mathur</t>
  </si>
  <si>
    <t>Arun singh sajwam</t>
  </si>
  <si>
    <t>Saravanan Maheshwarla</t>
  </si>
  <si>
    <t>Mr Lokesh Manikonda</t>
  </si>
  <si>
    <t>Mr. Vijay</t>
  </si>
  <si>
    <t>BANGESH CHAKRABARTI</t>
  </si>
  <si>
    <t>Anindo Roy Das</t>
  </si>
  <si>
    <t>Mr. Ramanathan Srinivasan</t>
  </si>
  <si>
    <t>Rajesh Bywar</t>
  </si>
  <si>
    <t>Lovleen Kaur</t>
  </si>
  <si>
    <t>Mr Steeve Gupta</t>
  </si>
  <si>
    <t>Saurav Kumar</t>
  </si>
  <si>
    <t>Crysta / Corolla Altis</t>
  </si>
  <si>
    <t>Ciaz /  Mobilo / Sunny</t>
  </si>
  <si>
    <t>Etios / Dzire</t>
  </si>
  <si>
    <t>Outstation Duty (300 kms)</t>
  </si>
  <si>
    <t>Local Duty</t>
  </si>
  <si>
    <t>Short Trip Duty</t>
  </si>
  <si>
    <t>15056607-1</t>
  </si>
  <si>
    <t>sasikanth Dola</t>
  </si>
  <si>
    <t>DR/MUM/22-23/51065971</t>
  </si>
  <si>
    <t>DR/MUM/22-23/51065470</t>
  </si>
  <si>
    <t>DR/MUM/22-23/51066193</t>
  </si>
  <si>
    <t>DR/MUM/22-23/51066201</t>
  </si>
  <si>
    <t>DR/MUM/22-23/51063766</t>
  </si>
  <si>
    <t>DR/MUM/22-23/51065938</t>
  </si>
  <si>
    <t>DR/MUM/22-23/51064443</t>
  </si>
  <si>
    <t>DR/MUM/22-23/51065638</t>
  </si>
  <si>
    <t>DR/MUM/22-23/51065544</t>
  </si>
  <si>
    <t>DR/MUM/22-23/51066431</t>
  </si>
  <si>
    <t>DR/MUM/22-23/51066573</t>
  </si>
  <si>
    <t>DR/MUM/22-23/51065412</t>
  </si>
  <si>
    <t>DR/MUM/22-23/51066391</t>
  </si>
  <si>
    <t>DR/MUM/22-23/51066400</t>
  </si>
  <si>
    <t>DR/MUM/22-23/51066285</t>
  </si>
  <si>
    <t>DR/MUM/22-23/51066437</t>
  </si>
  <si>
    <t>DR/MUM/22-23/51066421</t>
  </si>
  <si>
    <t>DR/MUM/22-23/51057315</t>
  </si>
  <si>
    <t>DR/MUM/22-23/51048459</t>
  </si>
  <si>
    <t>DR/MUM/22-23/51066636</t>
  </si>
  <si>
    <t>DR/MUM/22-23/51065183</t>
  </si>
  <si>
    <t>DR/MUM/22-23/51065958</t>
  </si>
  <si>
    <t>DR/MUM/22-23/51066814</t>
  </si>
  <si>
    <t>DR/MUM/22-23/51066990</t>
  </si>
  <si>
    <t>DR/MUM/22-23/51067001</t>
  </si>
  <si>
    <t>DR/MUM/22-23/51067710</t>
  </si>
  <si>
    <t>DR/MUM/22-23/51067537</t>
  </si>
  <si>
    <t>DR/MUM/22-23/51067711</t>
  </si>
  <si>
    <t>DR/MUM/22-23/51067659</t>
  </si>
  <si>
    <t>DR/MUM/22-23/51067551</t>
  </si>
  <si>
    <t>DR/MUM/22-23/51051316</t>
  </si>
  <si>
    <t>DR/MUM/22-23/51066924</t>
  </si>
  <si>
    <t>DR/MUM/22-23/51067404</t>
  </si>
  <si>
    <t>DR/MUM/22-23/51065932</t>
  </si>
  <si>
    <t>DR/MUM/22-23/51064852</t>
  </si>
  <si>
    <t>DR/IND/22-23/37001639</t>
  </si>
  <si>
    <t>DR/MUM/22-23/51051234</t>
  </si>
  <si>
    <t>DR/MUM/22-23/51060609</t>
  </si>
  <si>
    <t>DR/MUM/22-23/51067089</t>
  </si>
  <si>
    <t>DR/MUM/22-23/51066718</t>
  </si>
  <si>
    <t>DR/MUM/22-23/51067676</t>
  </si>
  <si>
    <t>DR/MUM/22-23/51051380</t>
  </si>
  <si>
    <t>DR/MUM/22-23/51066141</t>
  </si>
  <si>
    <t>DR/MUM/22-23/51066140</t>
  </si>
  <si>
    <t>DR/MUM/22-23/51064608</t>
  </si>
  <si>
    <t>DR/MUM/22-23/51067988</t>
  </si>
  <si>
    <t>DR/MUM/22-23/51067475</t>
  </si>
  <si>
    <t>DR/MUM/22-23/51068267</t>
  </si>
  <si>
    <t>DR/MUM/22-23/51068568</t>
  </si>
  <si>
    <t>DR/MUM/22-23/51068683</t>
  </si>
  <si>
    <t>DR/MUM/22-23/51068670</t>
  </si>
  <si>
    <t>DR/MUM/22-23/51051196</t>
  </si>
  <si>
    <t>DR/MUM/22-23/51068798</t>
  </si>
  <si>
    <t>DR/MUM/22-23/51069022</t>
  </si>
  <si>
    <t>DR/MUM/22-23/51068569</t>
  </si>
  <si>
    <t>DR/MUM/22-23/51069026</t>
  </si>
  <si>
    <t>DR/MUM/22-23/51068366</t>
  </si>
  <si>
    <t>DR/MUM/22-23/51068888</t>
  </si>
  <si>
    <t>DR/MUM/22-23/51069391</t>
  </si>
  <si>
    <t>DR/MUM/22-23/51069408</t>
  </si>
  <si>
    <t>DR/MUM/22-23/51069421</t>
  </si>
  <si>
    <t>DR/MUM/22-23/51069377</t>
  </si>
  <si>
    <t>DR/MUM/22-23/51069438</t>
  </si>
  <si>
    <t>DR/MUM/22-23/51069450</t>
  </si>
  <si>
    <t>DR/MUM/22-23/51069226</t>
  </si>
  <si>
    <t>DR/MUM/22-23/51069150</t>
  </si>
  <si>
    <t>DR/MUM/22-23/51069634</t>
  </si>
  <si>
    <t>DR/MUM/22-23/51059817</t>
  </si>
  <si>
    <t>DR/MUM/22-23/51069287</t>
  </si>
  <si>
    <t>DR/MUM/22-23/51069273</t>
  </si>
  <si>
    <t>DR/MUM/22-23/51069604</t>
  </si>
  <si>
    <t>DR/MUM/22-23/51068728</t>
  </si>
  <si>
    <t>DR/MUM/22-23/51069468</t>
  </si>
  <si>
    <t>DR/MUM/22-23/51068288</t>
  </si>
  <si>
    <t>DR/MUM/22-23/51065981</t>
  </si>
  <si>
    <t>DR/MUM/22-23/51069240</t>
  </si>
  <si>
    <t>DR/MUM/22-23/51069947</t>
  </si>
  <si>
    <t>DR/MUM/22-23/51069948</t>
  </si>
  <si>
    <t>DR/MUM/22-23/51068289</t>
  </si>
  <si>
    <t>DR/MUM/22-23/51068550</t>
  </si>
  <si>
    <t>DR/MUM/22-23/51069973</t>
  </si>
  <si>
    <t>DR/MUM/22-23/51069724</t>
  </si>
  <si>
    <t>DR/MUM/22-23/51069507</t>
  </si>
  <si>
    <t>DR/MUM/22-23/51070093</t>
  </si>
  <si>
    <t>DR/MUM/22-23/51070105</t>
  </si>
  <si>
    <t>DR/AHD/22-23/12004848</t>
  </si>
  <si>
    <t>DR/MUM/22-23/51059247</t>
  </si>
  <si>
    <t>DR/MUM/22-23/51070120</t>
  </si>
  <si>
    <t>DR/MUM/22-23/51068293</t>
  </si>
  <si>
    <t>DR/MUM/22-23/51071074</t>
  </si>
  <si>
    <t>DR/MUM/22-23/51070951</t>
  </si>
  <si>
    <t>DR/MUM/22-23/51070941</t>
  </si>
  <si>
    <t>DR/MUM/22-23/51070814</t>
  </si>
  <si>
    <t>DR/MUM/22-23/51061397</t>
  </si>
  <si>
    <t>DR/MUM/22-23/51070065</t>
  </si>
  <si>
    <t>DR/MUM/22-23/51070491</t>
  </si>
  <si>
    <t>DR/MUM/22-23/51070942</t>
  </si>
  <si>
    <t>DR/MUM/22-23/51070952</t>
  </si>
  <si>
    <t>DR/MUM/22-23/51057519</t>
  </si>
  <si>
    <t>DR/MUM/22-23/51071107</t>
  </si>
  <si>
    <t>DR/MUM/22-23/51070430</t>
  </si>
  <si>
    <t>DR/MUM/22-23/51071156</t>
  </si>
  <si>
    <t>DR/MUM/22-23/51071486</t>
  </si>
  <si>
    <t>DR/MUM/22-23/51072699</t>
  </si>
  <si>
    <t>DR/MUM/22-23/51071590</t>
  </si>
  <si>
    <t>DR/MUM/22-23/51071585</t>
  </si>
  <si>
    <t>DR/MUM/22-23/51071562</t>
  </si>
  <si>
    <t>DR/MUM/22-23/51069228</t>
  </si>
  <si>
    <t>DR/MUM/22-23/51071474</t>
  </si>
  <si>
    <t>DR/MUM/22-23/51069286</t>
  </si>
  <si>
    <t>DR/MUM/22-23/51071631</t>
  </si>
  <si>
    <t>DR/MUM/22-23/51070165</t>
  </si>
  <si>
    <t>DR/MUM/22-23/51066357</t>
  </si>
  <si>
    <t>DR/MUM/22-23/51064597</t>
  </si>
  <si>
    <t>DR/MUM/22-23/51067096</t>
  </si>
  <si>
    <t>DR/MUM/22-23/51064607</t>
  </si>
  <si>
    <t>DR/MUM/22-23/51067986</t>
  </si>
  <si>
    <t>DR/MUM/22-23/51067969</t>
  </si>
  <si>
    <t>DR/MUM/22-23/51070911</t>
  </si>
  <si>
    <t>DR/MUM/22-23/51071294</t>
  </si>
  <si>
    <t>DR/MUM/22-23/51071654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</si>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</sst>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/>
    </xf>
    <xf numFmtId="164" fontId="3" fillId="0" borderId="1" xfId="1" applyNumberFormat="1" applyFont="1" applyBorder="1" applyAlignment="1">
      <alignment horizontal="left" vertical="top"/>
    </xf>
    <xf numFmtId="164" fontId="3" fillId="0" borderId="0" xfId="1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2" borderId="1" xfId="0" applyNumberFormat="1" applyFont="1" applyFill="1" applyBorder="1" applyAlignment="1">
      <alignment horizontal="left" vertical="justify"/>
    </xf>
    <xf numFmtId="165" fontId="2" fillId="2" borderId="1" xfId="1" applyNumberFormat="1" applyFont="1" applyFill="1" applyBorder="1" applyAlignment="1">
      <alignment horizontal="left" vertical="justify"/>
    </xf>
    <xf numFmtId="164" fontId="2" fillId="2" borderId="1" xfId="1" applyNumberFormat="1" applyFont="1" applyFill="1" applyBorder="1" applyAlignment="1">
      <alignment horizontal="left" vertical="justify"/>
    </xf>
    <xf numFmtId="164" fontId="3" fillId="0" borderId="1" xfId="1" applyNumberFormat="1" applyFont="1" applyBorder="1" applyAlignment="1">
      <alignment horizontal="left"/>
    </xf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164" fontId="2" fillId="0" borderId="1" xfId="1" applyNumberFormat="1" applyFont="1" applyBorder="1" applyAlignment="1">
      <alignment horizontal="left"/>
    </xf>
    <xf numFmtId="0" fontId="3" fillId="0" borderId="1" xfId="0" applyFont="1" applyBorder="1"/>
    <xf numFmtId="20" fontId="3" fillId="0" borderId="1" xfId="0" applyNumberFormat="1" applyFont="1" applyBorder="1"/>
    <xf numFmtId="164" fontId="3" fillId="0" borderId="1" xfId="1" applyNumberFormat="1" applyFont="1" applyBorder="1"/>
    <xf numFmtId="46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164" fontId="2" fillId="0" borderId="2" xfId="1" applyNumberFormat="1" applyFont="1" applyBorder="1" applyAlignment="1">
      <alignment horizontal="left"/>
    </xf>
    <xf numFmtId="164" fontId="2" fillId="0" borderId="3" xfId="1" applyNumberFormat="1" applyFont="1" applyBorder="1" applyAlignment="1">
      <alignment horizontal="left"/>
    </xf>
    <xf numFmtId="164" fontId="2" fillId="0" borderId="4" xfId="1" applyNumberFormat="1" applyFont="1" applyBorder="1" applyAlignment="1">
      <alignment horizontal="left"/>
    </xf>
    <xf numFmtId="0" fontId="2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kas.Therade/Downloads/OutSourceBillingList%20(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1">
          <cell r="B21" t="str">
            <v>DR/MUM/22-23/51065971</v>
          </cell>
          <cell r="C21" t="str">
            <v>CMUM23/051028836</v>
          </cell>
          <cell r="D21" t="str">
            <v>Hannover ruck se</v>
          </cell>
          <cell r="E21" t="str">
            <v>Synergy Travels</v>
          </cell>
          <cell r="F21" t="str">
            <v>Sonam Verlekar</v>
          </cell>
          <cell r="G21" t="str">
            <v>OSTN G/G : 1 Day/300 Kms</v>
          </cell>
          <cell r="H21" t="str">
            <v>20600</v>
          </cell>
          <cell r="I21" t="str">
            <v>960</v>
          </cell>
          <cell r="J21" t="str">
            <v>2587.2</v>
          </cell>
          <cell r="K21" t="str">
            <v>24147.2</v>
          </cell>
          <cell r="L21" t="str">
            <v>MH02ER7357</v>
          </cell>
          <cell r="M21" t="str">
            <v>DINESH</v>
          </cell>
          <cell r="N21" t="str">
            <v>+919967175227</v>
          </cell>
          <cell r="O21" t="str">
            <v>0</v>
          </cell>
          <cell r="P21">
            <v>960</v>
          </cell>
          <cell r="Q21" t="str">
            <v>0</v>
          </cell>
          <cell r="R21" t="str">
            <v>0</v>
          </cell>
          <cell r="S21" t="str">
            <v>0</v>
          </cell>
          <cell r="T21" t="str">
            <v>0</v>
          </cell>
          <cell r="U21">
            <v>11960</v>
          </cell>
        </row>
        <row r="22">
          <cell r="B22" t="str">
            <v>DR/MUM/22-23/51065470</v>
          </cell>
          <cell r="C22" t="str">
            <v>CMUM23/051029315</v>
          </cell>
          <cell r="D22" t="str">
            <v>GUNNEBO INDIA PVT LTD</v>
          </cell>
          <cell r="E22" t="str">
            <v>Synergy Travels</v>
          </cell>
          <cell r="F22" t="str">
            <v>Mr. Chetanya Vali</v>
          </cell>
          <cell r="G22" t="str">
            <v>G/G : 8/80</v>
          </cell>
          <cell r="H22" t="str">
            <v>5481</v>
          </cell>
          <cell r="I22" t="str">
            <v>0</v>
          </cell>
          <cell r="J22" t="str">
            <v>657.72</v>
          </cell>
          <cell r="K22" t="str">
            <v>6138.72</v>
          </cell>
          <cell r="L22" t="str">
            <v>MH02ER3645</v>
          </cell>
          <cell r="M22" t="str">
            <v>Rajbahadur</v>
          </cell>
          <cell r="N22" t="str">
            <v>+917800116388</v>
          </cell>
          <cell r="O22" t="str">
            <v>0</v>
          </cell>
          <cell r="P22">
            <v>0</v>
          </cell>
          <cell r="Q22" t="str">
            <v>0</v>
          </cell>
          <cell r="R22" t="str">
            <v>0</v>
          </cell>
          <cell r="S22" t="str">
            <v>0</v>
          </cell>
          <cell r="T22" t="str">
            <v>0</v>
          </cell>
          <cell r="U22">
            <v>3750</v>
          </cell>
        </row>
        <row r="23">
          <cell r="B23" t="str">
            <v>DR/MUM/22-23/51066193</v>
          </cell>
          <cell r="C23" t="str">
            <v>CIMH23/027001107</v>
          </cell>
          <cell r="D23" t="str">
            <v>MCKINSEY &amp; COMPANY INDIA LLP</v>
          </cell>
          <cell r="E23" t="str">
            <v>Synergy Travels</v>
          </cell>
          <cell r="F23" t="str">
            <v>Karthi Purushothaman</v>
          </cell>
          <cell r="G23" t="str">
            <v>P/P : 12/120</v>
          </cell>
          <cell r="H23" t="str">
            <v>3191.4</v>
          </cell>
          <cell r="I23" t="str">
            <v>468</v>
          </cell>
          <cell r="J23" t="str">
            <v>439.12</v>
          </cell>
          <cell r="K23" t="str">
            <v>4098.52</v>
          </cell>
          <cell r="L23" t="str">
            <v>MH02CR6386</v>
          </cell>
          <cell r="M23" t="str">
            <v>Satish Acharya</v>
          </cell>
          <cell r="N23" t="str">
            <v>+918655884655</v>
          </cell>
          <cell r="O23" t="str">
            <v>0</v>
          </cell>
          <cell r="P23">
            <v>468</v>
          </cell>
          <cell r="Q23" t="str">
            <v>0</v>
          </cell>
          <cell r="R23" t="str">
            <v>0</v>
          </cell>
          <cell r="S23" t="str">
            <v>0</v>
          </cell>
          <cell r="T23" t="str">
            <v>0</v>
          </cell>
          <cell r="U23">
            <v>3380.5</v>
          </cell>
        </row>
        <row r="24">
          <cell r="B24" t="str">
            <v>DR/MUM/22-23/51063766</v>
          </cell>
          <cell r="C24" t="str">
            <v>CMUM23/051028837</v>
          </cell>
          <cell r="D24" t="str">
            <v>ALEX ASTRAL POWER PRIVATE LIMITED</v>
          </cell>
          <cell r="E24" t="str">
            <v>Synergy Travels</v>
          </cell>
          <cell r="F24" t="str">
            <v>Mr. Prannay Sureka</v>
          </cell>
          <cell r="G24" t="str">
            <v>G/G : 8/80</v>
          </cell>
          <cell r="H24" t="str">
            <v>3840</v>
          </cell>
          <cell r="I24" t="str">
            <v>648</v>
          </cell>
          <cell r="J24" t="str">
            <v>538.56</v>
          </cell>
          <cell r="K24" t="str">
            <v>5026.56</v>
          </cell>
          <cell r="L24" t="str">
            <v>MH02FG1167</v>
          </cell>
          <cell r="M24" t="str">
            <v>Parshuram Dangi</v>
          </cell>
          <cell r="N24" t="str">
            <v>+918104113707</v>
          </cell>
          <cell r="O24" t="str">
            <v>0</v>
          </cell>
          <cell r="P24">
            <v>648</v>
          </cell>
          <cell r="Q24" t="str">
            <v>0</v>
          </cell>
          <cell r="R24" t="str">
            <v>0</v>
          </cell>
          <cell r="S24" t="str">
            <v>0</v>
          </cell>
          <cell r="T24" t="str">
            <v>0</v>
          </cell>
          <cell r="U24">
            <v>3348</v>
          </cell>
        </row>
        <row r="25">
          <cell r="B25" t="str">
            <v>DR/MUM/22-23/51066222</v>
          </cell>
          <cell r="C25" t="str">
            <v>CMUM23/051028771</v>
          </cell>
          <cell r="D25" t="str">
            <v>NOVARTIS HEALTHCARE PRIVATE LIMITED</v>
          </cell>
          <cell r="E25" t="str">
            <v>Synergy Travels</v>
          </cell>
          <cell r="F25" t="str">
            <v>Neel Nayan   Samant</v>
          </cell>
          <cell r="G25" t="str">
            <v>APT G/G : APT Transfer 3/60</v>
          </cell>
          <cell r="H25" t="str">
            <v>1451.8</v>
          </cell>
          <cell r="I25" t="str">
            <v>0</v>
          </cell>
          <cell r="J25" t="str">
            <v>174.22</v>
          </cell>
          <cell r="K25" t="str">
            <v>1626.02</v>
          </cell>
          <cell r="L25" t="str">
            <v>MH02CR6176</v>
          </cell>
          <cell r="M25" t="str">
            <v>Singh</v>
          </cell>
          <cell r="N25" t="str">
            <v>+917506341812</v>
          </cell>
          <cell r="O25" t="str">
            <v>0</v>
          </cell>
          <cell r="P25" t="e">
            <v>#N/A</v>
          </cell>
          <cell r="Q25" t="str">
            <v>0</v>
          </cell>
          <cell r="R25" t="str">
            <v>0</v>
          </cell>
          <cell r="S25" t="str">
            <v>0</v>
          </cell>
          <cell r="T25" t="str">
            <v>0</v>
          </cell>
          <cell r="U25" t="e">
            <v>#N/A</v>
          </cell>
        </row>
        <row r="26">
          <cell r="B26" t="str">
            <v>DR/MUM/22-23/51065938</v>
          </cell>
          <cell r="C26" t="str">
            <v>CIMH23/027001073</v>
          </cell>
          <cell r="D26" t="str">
            <v>ICICI BANK LIMITED</v>
          </cell>
          <cell r="E26" t="str">
            <v>Synergy Travels</v>
          </cell>
          <cell r="F26" t="str">
            <v>Mr SRINIVAS CV</v>
          </cell>
          <cell r="G26" t="str">
            <v>G/G : 12/120</v>
          </cell>
          <cell r="H26" t="str">
            <v>5850</v>
          </cell>
          <cell r="I26" t="str">
            <v>210</v>
          </cell>
          <cell r="J26" t="str">
            <v>727.2</v>
          </cell>
          <cell r="K26" t="str">
            <v>6787.2</v>
          </cell>
          <cell r="L26" t="str">
            <v>MH02FG1167</v>
          </cell>
          <cell r="M26" t="str">
            <v>Parshuram Dangi</v>
          </cell>
          <cell r="N26" t="str">
            <v>+918104113707</v>
          </cell>
          <cell r="O26" t="str">
            <v>0</v>
          </cell>
          <cell r="P26">
            <v>210</v>
          </cell>
          <cell r="Q26" t="str">
            <v>0</v>
          </cell>
          <cell r="R26" t="str">
            <v>0</v>
          </cell>
          <cell r="S26" t="str">
            <v>0</v>
          </cell>
          <cell r="T26" t="str">
            <v>0</v>
          </cell>
          <cell r="U26">
            <v>3135</v>
          </cell>
        </row>
        <row r="27">
          <cell r="B27" t="str">
            <v>DR/MUM/22-23/51066460</v>
          </cell>
          <cell r="C27" t="str">
            <v>CIMH23/027001107</v>
          </cell>
          <cell r="D27" t="str">
            <v>MCKINSEY &amp; COMPANY INDIA LLP</v>
          </cell>
          <cell r="E27" t="str">
            <v>Synergy Travels</v>
          </cell>
          <cell r="F27" t="str">
            <v>Malcolm Gomes</v>
          </cell>
          <cell r="G27" t="str">
            <v>P/P : 12/120</v>
          </cell>
          <cell r="H27" t="str">
            <v>3329.4</v>
          </cell>
          <cell r="I27" t="str">
            <v>797</v>
          </cell>
          <cell r="J27" t="str">
            <v>495.16</v>
          </cell>
          <cell r="K27" t="str">
            <v>4621.56</v>
          </cell>
          <cell r="L27" t="str">
            <v>MH02CR6176</v>
          </cell>
          <cell r="M27" t="str">
            <v>SINGH</v>
          </cell>
          <cell r="N27" t="str">
            <v>+917506341812</v>
          </cell>
          <cell r="O27" t="str">
            <v>0</v>
          </cell>
          <cell r="P27" t="e">
            <v>#N/A</v>
          </cell>
          <cell r="Q27" t="str">
            <v>0</v>
          </cell>
          <cell r="R27" t="str">
            <v>0</v>
          </cell>
          <cell r="S27" t="str">
            <v>0</v>
          </cell>
          <cell r="T27" t="str">
            <v>0</v>
          </cell>
          <cell r="U27" t="e">
            <v>#N/A</v>
          </cell>
        </row>
        <row r="28">
          <cell r="B28" t="str">
            <v>DR/MUM/22-23/51065638</v>
          </cell>
          <cell r="C28" t="str">
            <v>CMUM23/051029152</v>
          </cell>
          <cell r="D28" t="str">
            <v>MarketXpander Services Private Limited</v>
          </cell>
          <cell r="E28" t="str">
            <v>Synergy Travels</v>
          </cell>
          <cell r="F28" t="str">
            <v>Nilesh Patel</v>
          </cell>
          <cell r="G28" t="str">
            <v>G/G : 8/80</v>
          </cell>
          <cell r="H28" t="str">
            <v>3200</v>
          </cell>
          <cell r="I28" t="str">
            <v>425</v>
          </cell>
          <cell r="J28" t="str">
            <v>435</v>
          </cell>
          <cell r="K28" t="str">
            <v>4060</v>
          </cell>
          <cell r="L28" t="str">
            <v>MH02EH4016</v>
          </cell>
          <cell r="M28" t="str">
            <v>Ramjatan</v>
          </cell>
          <cell r="N28" t="str">
            <v>+919326426924</v>
          </cell>
          <cell r="O28" t="str">
            <v>0</v>
          </cell>
          <cell r="P28">
            <v>425</v>
          </cell>
          <cell r="Q28" t="str">
            <v>0</v>
          </cell>
          <cell r="R28" t="str">
            <v>0</v>
          </cell>
          <cell r="S28" t="str">
            <v>0</v>
          </cell>
          <cell r="T28" t="str">
            <v>0</v>
          </cell>
          <cell r="U28">
            <v>2900</v>
          </cell>
        </row>
        <row r="29">
          <cell r="B29" t="str">
            <v>DR/MUM/22-23/51065544</v>
          </cell>
          <cell r="C29" t="str">
            <v>CMUM23/051029159</v>
          </cell>
          <cell r="D29" t="str">
            <v>FCM TRAVEL SOLUTIONS (INDIA) PRIVATE LIMITED</v>
          </cell>
          <cell r="E29" t="str">
            <v>Synergy Travels</v>
          </cell>
          <cell r="F29" t="str">
            <v>Mr HIMANSHU BAKSHI</v>
          </cell>
          <cell r="G29" t="str">
            <v>APT G/G : APT Transfer 3/60</v>
          </cell>
          <cell r="H29" t="str">
            <v>2200</v>
          </cell>
          <cell r="I29" t="str">
            <v>340</v>
          </cell>
          <cell r="J29" t="str">
            <v>304.8</v>
          </cell>
          <cell r="K29" t="str">
            <v>2844.8</v>
          </cell>
          <cell r="L29" t="str">
            <v>MH02ER5992</v>
          </cell>
          <cell r="M29" t="str">
            <v>RAMU GUPTA</v>
          </cell>
          <cell r="N29" t="str">
            <v>+918369598633</v>
          </cell>
          <cell r="O29" t="str">
            <v>0</v>
          </cell>
          <cell r="P29">
            <v>340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0</v>
          </cell>
          <cell r="U29">
            <v>1840</v>
          </cell>
        </row>
        <row r="30">
          <cell r="B30" t="str">
            <v>DR/MUM/22-23/51066431</v>
          </cell>
          <cell r="C30" t="str">
            <v>CMUM23/051029153</v>
          </cell>
          <cell r="D30" t="str">
            <v>DANIELI INDIA LIMITED</v>
          </cell>
          <cell r="E30" t="str">
            <v>Synergy Travels</v>
          </cell>
          <cell r="F30" t="str">
            <v>Gajendra Panwar</v>
          </cell>
          <cell r="G30" t="str">
            <v>G/G : 8/80</v>
          </cell>
          <cell r="H30" t="str">
            <v>3200</v>
          </cell>
          <cell r="I30" t="str">
            <v>698</v>
          </cell>
          <cell r="J30" t="str">
            <v>467.76</v>
          </cell>
          <cell r="K30" t="str">
            <v>4365.76</v>
          </cell>
          <cell r="L30" t="str">
            <v>MH02ER9517</v>
          </cell>
          <cell r="M30" t="str">
            <v>Ghanshyam</v>
          </cell>
          <cell r="N30" t="str">
            <v>+919967041582</v>
          </cell>
          <cell r="O30" t="str">
            <v>0</v>
          </cell>
          <cell r="P30">
            <v>698</v>
          </cell>
          <cell r="Q30" t="str">
            <v>0</v>
          </cell>
          <cell r="R30" t="str">
            <v>0</v>
          </cell>
          <cell r="S30" t="str">
            <v>0</v>
          </cell>
          <cell r="T30" t="str">
            <v>0</v>
          </cell>
          <cell r="U30">
            <v>3098</v>
          </cell>
        </row>
        <row r="31">
          <cell r="B31" t="str">
            <v>DR/MUM/22-23/51066573</v>
          </cell>
          <cell r="C31" t="str">
            <v>CIMH23/027001107</v>
          </cell>
          <cell r="D31" t="str">
            <v>MCKINSEY &amp; COMPANY INDIA LLP</v>
          </cell>
          <cell r="E31" t="str">
            <v>Synergy Travels</v>
          </cell>
          <cell r="F31" t="str">
            <v>Vishnukaant Pitty VIP</v>
          </cell>
          <cell r="G31" t="str">
            <v>P/P : 12/120</v>
          </cell>
          <cell r="H31" t="str">
            <v>4141.4</v>
          </cell>
          <cell r="I31" t="str">
            <v>520</v>
          </cell>
          <cell r="J31" t="str">
            <v>559.36</v>
          </cell>
          <cell r="K31" t="str">
            <v>5220.76</v>
          </cell>
          <cell r="L31" t="str">
            <v>MH02FG2275</v>
          </cell>
          <cell r="M31" t="str">
            <v>Kamlesh Shukla</v>
          </cell>
          <cell r="N31" t="str">
            <v>+919082384817</v>
          </cell>
          <cell r="O31" t="str">
            <v>0</v>
          </cell>
          <cell r="P31">
            <v>520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>
            <v>3595</v>
          </cell>
        </row>
        <row r="32">
          <cell r="B32" t="str">
            <v>DR/MUM/22-23/51065412</v>
          </cell>
          <cell r="C32" t="str">
            <v>CMUM23/051029157</v>
          </cell>
          <cell r="D32" t="str">
            <v>SHIN-ETSU SILICONES INDIA PRIVATE LIMITED</v>
          </cell>
          <cell r="E32" t="str">
            <v>Synergy Travels</v>
          </cell>
          <cell r="F32" t="str">
            <v>Mr. Surhid Gupta</v>
          </cell>
          <cell r="G32" t="str">
            <v>G/G : 8/80</v>
          </cell>
          <cell r="H32" t="str">
            <v>4400</v>
          </cell>
          <cell r="I32" t="str">
            <v>648</v>
          </cell>
          <cell r="J32" t="str">
            <v>605.76</v>
          </cell>
          <cell r="K32" t="str">
            <v>5653.76</v>
          </cell>
          <cell r="L32" t="str">
            <v>MH02FG0464</v>
          </cell>
          <cell r="M32" t="str">
            <v>Chandrashekar poojari</v>
          </cell>
          <cell r="N32" t="str">
            <v>+917977641414</v>
          </cell>
          <cell r="O32" t="str">
            <v>0</v>
          </cell>
          <cell r="P32">
            <v>648</v>
          </cell>
          <cell r="Q32" t="str">
            <v>0</v>
          </cell>
          <cell r="R32" t="str">
            <v>0</v>
          </cell>
          <cell r="S32" t="str">
            <v>0</v>
          </cell>
          <cell r="T32" t="str">
            <v>0</v>
          </cell>
          <cell r="U32">
            <v>3198</v>
          </cell>
        </row>
        <row r="33">
          <cell r="B33" t="str">
            <v>DR/MUM/22-23/51066391</v>
          </cell>
          <cell r="C33" t="str">
            <v>CMUM23/051028419</v>
          </cell>
          <cell r="D33" t="str">
            <v>MCKINSEY &amp; COMPANY INC - PERSONAL BKG</v>
          </cell>
          <cell r="E33" t="str">
            <v>Synergy Travels</v>
          </cell>
          <cell r="F33" t="str">
            <v>Ramesh Srinivasan</v>
          </cell>
          <cell r="G33" t="str">
            <v>P/P : 2/20</v>
          </cell>
          <cell r="H33" t="str">
            <v>1592.4</v>
          </cell>
          <cell r="I33" t="str">
            <v>340</v>
          </cell>
          <cell r="J33" t="str">
            <v>231.88</v>
          </cell>
          <cell r="K33" t="str">
            <v>2164.28</v>
          </cell>
          <cell r="L33" t="str">
            <v>MH02EH4014</v>
          </cell>
          <cell r="M33" t="str">
            <v>JAFAR</v>
          </cell>
          <cell r="N33" t="str">
            <v>+919833936029</v>
          </cell>
          <cell r="O33" t="str">
            <v>0</v>
          </cell>
          <cell r="P33">
            <v>340</v>
          </cell>
          <cell r="Q33" t="str">
            <v>0</v>
          </cell>
          <cell r="R33" t="str">
            <v>0</v>
          </cell>
          <cell r="S33" t="str">
            <v>0</v>
          </cell>
          <cell r="T33" t="str">
            <v>0</v>
          </cell>
          <cell r="U33">
            <v>1840</v>
          </cell>
        </row>
        <row r="34">
          <cell r="B34" t="str">
            <v>DR/MUM/22-23/51066400</v>
          </cell>
          <cell r="C34" t="str">
            <v>CMUM23/051028662</v>
          </cell>
          <cell r="D34" t="str">
            <v>GREATER PACIFIC CAPITAL INDIA PVT LTD</v>
          </cell>
          <cell r="E34" t="str">
            <v>Synergy Travels</v>
          </cell>
          <cell r="F34" t="str">
            <v>Yurek Raaj</v>
          </cell>
          <cell r="G34" t="str">
            <v>APT G/G : APT Transfer 3/60</v>
          </cell>
          <cell r="H34" t="str">
            <v>2400</v>
          </cell>
          <cell r="I34" t="str">
            <v>85</v>
          </cell>
          <cell r="J34" t="str">
            <v>298.2</v>
          </cell>
          <cell r="K34" t="str">
            <v>2783.2</v>
          </cell>
          <cell r="L34" t="str">
            <v>MH02FG0674</v>
          </cell>
          <cell r="M34" t="str">
            <v>NAYAK</v>
          </cell>
          <cell r="N34" t="str">
            <v>+919137186033</v>
          </cell>
          <cell r="O34" t="str">
            <v>0</v>
          </cell>
          <cell r="P34">
            <v>85</v>
          </cell>
          <cell r="Q34" t="str">
            <v>0</v>
          </cell>
          <cell r="R34" t="str">
            <v>0</v>
          </cell>
          <cell r="S34" t="str">
            <v>0</v>
          </cell>
          <cell r="T34" t="str">
            <v>0</v>
          </cell>
          <cell r="U34">
            <v>1915</v>
          </cell>
        </row>
        <row r="35">
          <cell r="B35" t="str">
            <v>DR/MUM/22-23/51066285</v>
          </cell>
          <cell r="C35" t="str">
            <v>CMUM23/051028663</v>
          </cell>
          <cell r="D35" t="str">
            <v>NOVARTIS HEALTHCARE PRIVATE LIMITED</v>
          </cell>
          <cell r="E35" t="str">
            <v>Synergy Travels</v>
          </cell>
          <cell r="F35" t="str">
            <v>SANJAY PRABHAKAR MURDESHWAR</v>
          </cell>
          <cell r="G35" t="str">
            <v>G/G : 4/40</v>
          </cell>
          <cell r="H35" t="str">
            <v>2026.2</v>
          </cell>
          <cell r="I35" t="str">
            <v>0</v>
          </cell>
          <cell r="J35" t="str">
            <v>243.14</v>
          </cell>
          <cell r="K35" t="str">
            <v>2269.34</v>
          </cell>
          <cell r="L35" t="str">
            <v>MH02ER5992</v>
          </cell>
          <cell r="M35" t="str">
            <v>RAMU GUPTA</v>
          </cell>
          <cell r="N35" t="str">
            <v>+918369598633</v>
          </cell>
          <cell r="O35" t="str">
            <v>0</v>
          </cell>
          <cell r="P35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 t="str">
            <v>0</v>
          </cell>
          <cell r="U35">
            <v>1725</v>
          </cell>
        </row>
        <row r="36">
          <cell r="B36" t="str">
            <v>DR/MUM/22-23/51066437</v>
          </cell>
          <cell r="C36" t="str">
            <v>CIMH23/027001071</v>
          </cell>
          <cell r="D36" t="str">
            <v>GOLDMAN SACHS ( I ) SECU. P LTD</v>
          </cell>
          <cell r="E36" t="str">
            <v>Synergy Travels</v>
          </cell>
          <cell r="F36" t="str">
            <v>GT backup cars</v>
          </cell>
          <cell r="G36" t="str">
            <v>G/G : 8/80</v>
          </cell>
          <cell r="H36" t="str">
            <v>3650</v>
          </cell>
          <cell r="I36" t="str">
            <v>85</v>
          </cell>
          <cell r="J36" t="str">
            <v>448.2</v>
          </cell>
          <cell r="K36" t="str">
            <v>4183.2</v>
          </cell>
          <cell r="L36" t="str">
            <v>MH02ER8483</v>
          </cell>
          <cell r="M36" t="str">
            <v>Vijay</v>
          </cell>
          <cell r="N36" t="str">
            <v>+919082473184</v>
          </cell>
          <cell r="O36" t="str">
            <v>0</v>
          </cell>
          <cell r="P36">
            <v>85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>
            <v>1585</v>
          </cell>
        </row>
        <row r="37">
          <cell r="B37" t="str">
            <v>DR/MUM/22-23/51066421</v>
          </cell>
          <cell r="C37" t="str">
            <v>CMUM23/051028418</v>
          </cell>
          <cell r="D37" t="str">
            <v>HEWLETT PACKARD INDIA SALES PVT LTD</v>
          </cell>
          <cell r="E37" t="str">
            <v>Synergy Travels</v>
          </cell>
          <cell r="F37" t="str">
            <v>SHAILESH TRIPATHI</v>
          </cell>
          <cell r="G37" t="str">
            <v>P/P : 4/40</v>
          </cell>
          <cell r="H37" t="str">
            <v>2100.8</v>
          </cell>
          <cell r="I37" t="str">
            <v>480</v>
          </cell>
          <cell r="J37" t="str">
            <v>309.7</v>
          </cell>
          <cell r="K37" t="str">
            <v>2890.5</v>
          </cell>
          <cell r="L37" t="str">
            <v>MH02FG0674</v>
          </cell>
          <cell r="M37" t="str">
            <v>Nayak</v>
          </cell>
          <cell r="N37" t="str">
            <v>+919137186033</v>
          </cell>
          <cell r="O37" t="str">
            <v>0</v>
          </cell>
          <cell r="P37">
            <v>480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>
            <v>2130</v>
          </cell>
        </row>
        <row r="38">
          <cell r="B38" t="str">
            <v>DR/MUM/22-23/51066357</v>
          </cell>
          <cell r="C38" t="str">
            <v>CMUM23/051029374</v>
          </cell>
          <cell r="D38" t="str">
            <v>ST JUDE MEDICAL INDIA PVT LTD</v>
          </cell>
          <cell r="E38" t="str">
            <v>Synergy Travels</v>
          </cell>
          <cell r="F38" t="str">
            <v>Abhijit Borkar</v>
          </cell>
          <cell r="G38" t="str">
            <v>G/G : 8/80</v>
          </cell>
          <cell r="H38" t="str">
            <v>2644</v>
          </cell>
          <cell r="I38" t="str">
            <v>420</v>
          </cell>
          <cell r="J38" t="str">
            <v>367.68</v>
          </cell>
          <cell r="K38" t="str">
            <v>3431.68</v>
          </cell>
          <cell r="L38" t="str">
            <v>MH02ER2337</v>
          </cell>
          <cell r="M38" t="str">
            <v>Manoj Dangi</v>
          </cell>
          <cell r="N38" t="str">
            <v>+919892409231</v>
          </cell>
          <cell r="O38" t="str">
            <v>0</v>
          </cell>
          <cell r="P38">
            <v>420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>
            <v>2002</v>
          </cell>
        </row>
        <row r="39">
          <cell r="B39" t="str">
            <v>DR/MUM/22-23/51064597</v>
          </cell>
          <cell r="C39" t="str">
            <v>CMUM23/051030780</v>
          </cell>
          <cell r="D39" t="str">
            <v>FCM TRAVEL SOLUTIONS (INDIA) PRIVATE LIMITED</v>
          </cell>
          <cell r="E39" t="str">
            <v>Synergy Travels</v>
          </cell>
          <cell r="F39" t="str">
            <v>Mr JATIN PANCHAL</v>
          </cell>
          <cell r="G39" t="str">
            <v>APT G/G : APT Transfer 3/60</v>
          </cell>
          <cell r="H39" t="str">
            <v>2200</v>
          </cell>
          <cell r="I39" t="str">
            <v>340</v>
          </cell>
          <cell r="J39" t="str">
            <v>304.8</v>
          </cell>
          <cell r="K39" t="str">
            <v>2844.8</v>
          </cell>
          <cell r="L39" t="str">
            <v>MH02FG1504</v>
          </cell>
          <cell r="M39" t="str">
            <v>Pravin</v>
          </cell>
          <cell r="N39" t="str">
            <v>+919819627725</v>
          </cell>
          <cell r="O39" t="str">
            <v>0</v>
          </cell>
          <cell r="P39">
            <v>340</v>
          </cell>
          <cell r="Q39" t="str">
            <v>0</v>
          </cell>
          <cell r="R39" t="str">
            <v>0</v>
          </cell>
          <cell r="S39" t="str">
            <v>0</v>
          </cell>
          <cell r="T39" t="str">
            <v>0</v>
          </cell>
          <cell r="U39">
            <v>1840</v>
          </cell>
        </row>
        <row r="40">
          <cell r="B40" t="str">
            <v>DR/MUM/22-23/51066053</v>
          </cell>
          <cell r="C40" t="str">
            <v>CMUM23/051028420</v>
          </cell>
          <cell r="D40" t="str">
            <v>HEWLETT PACKARD INDIA SALES PVT LTD</v>
          </cell>
          <cell r="E40" t="str">
            <v>Synergy Travels</v>
          </cell>
          <cell r="F40" t="str">
            <v>KAVIT  GUPTA</v>
          </cell>
          <cell r="G40" t="str">
            <v>P/P : 15/150</v>
          </cell>
          <cell r="H40" t="str">
            <v>5403</v>
          </cell>
          <cell r="I40" t="str">
            <v>80</v>
          </cell>
          <cell r="J40" t="str">
            <v>657.96</v>
          </cell>
          <cell r="K40" t="str">
            <v>6140.96</v>
          </cell>
          <cell r="L40" t="str">
            <v>MH02ER8483</v>
          </cell>
          <cell r="M40" t="str">
            <v>VIJAY</v>
          </cell>
          <cell r="N40" t="str">
            <v>+919082473184</v>
          </cell>
          <cell r="O40" t="str">
            <v>0</v>
          </cell>
          <cell r="P40" t="e">
            <v>#N/A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e">
            <v>#N/A</v>
          </cell>
        </row>
        <row r="41">
          <cell r="B41" t="str">
            <v>DR/MUM/22-23/51066708</v>
          </cell>
          <cell r="C41" t="str">
            <v>CIMH23/027001081</v>
          </cell>
          <cell r="D41" t="str">
            <v>CEAT LIMITED</v>
          </cell>
          <cell r="E41" t="str">
            <v>Synergy Travels</v>
          </cell>
          <cell r="F41" t="str">
            <v>Mr.Renji Issac</v>
          </cell>
          <cell r="G41" t="str">
            <v>G/G : 8/80</v>
          </cell>
          <cell r="H41" t="str">
            <v>3750</v>
          </cell>
          <cell r="I41" t="str">
            <v>628</v>
          </cell>
          <cell r="J41" t="str">
            <v>525.36</v>
          </cell>
          <cell r="K41" t="str">
            <v>4903.36</v>
          </cell>
          <cell r="L41" t="str">
            <v>MH02FG9043</v>
          </cell>
          <cell r="M41" t="str">
            <v>RAVI</v>
          </cell>
          <cell r="N41" t="str">
            <v>+918286777710</v>
          </cell>
          <cell r="O41" t="str">
            <v>0</v>
          </cell>
          <cell r="P41" t="e">
            <v>#N/A</v>
          </cell>
          <cell r="Q41" t="str">
            <v>0</v>
          </cell>
          <cell r="R41" t="str">
            <v>0</v>
          </cell>
          <cell r="S41" t="str">
            <v>0</v>
          </cell>
          <cell r="T41" t="str">
            <v>0</v>
          </cell>
          <cell r="U41" t="e">
            <v>#N/A</v>
          </cell>
        </row>
        <row r="42">
          <cell r="B42" t="str">
            <v>DR/MUM/22-23/51066636</v>
          </cell>
          <cell r="C42" t="str">
            <v>CIMH23/027001158</v>
          </cell>
          <cell r="D42" t="str">
            <v>AVEVA INFORMATION TECHNOLOGY INDIA PVT LTD</v>
          </cell>
          <cell r="E42" t="str">
            <v>Synergy Travels</v>
          </cell>
          <cell r="F42" t="str">
            <v>Anurag Sahi</v>
          </cell>
          <cell r="G42" t="str">
            <v>APT G/G : APT Transfer 3/60</v>
          </cell>
          <cell r="H42" t="str">
            <v>1501.24</v>
          </cell>
          <cell r="I42" t="str">
            <v>340</v>
          </cell>
          <cell r="J42" t="str">
            <v>220.94</v>
          </cell>
          <cell r="K42" t="str">
            <v>2062.18</v>
          </cell>
          <cell r="L42" t="str">
            <v>MH04GD3583</v>
          </cell>
          <cell r="M42" t="str">
            <v>Sarjan Dangi</v>
          </cell>
          <cell r="N42" t="str">
            <v>+919082929805</v>
          </cell>
          <cell r="O42" t="str">
            <v>0</v>
          </cell>
          <cell r="P42">
            <v>340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>
            <v>1740</v>
          </cell>
        </row>
        <row r="43">
          <cell r="B43" t="str">
            <v>DR/MUM/22-23/51065183</v>
          </cell>
          <cell r="C43" t="str">
            <v>CMUM23/051029151</v>
          </cell>
          <cell r="D43" t="str">
            <v>FCM TRAVEL SOLUTIONS (INDIA) PRIVATE LIMITED</v>
          </cell>
          <cell r="E43" t="str">
            <v>Synergy Travels</v>
          </cell>
          <cell r="F43" t="str">
            <v>Mr SUMIT AGARWAL</v>
          </cell>
          <cell r="G43" t="str">
            <v>APT G/G : APT Transfer 3/60</v>
          </cell>
          <cell r="H43" t="str">
            <v>1600</v>
          </cell>
          <cell r="I43" t="str">
            <v>340</v>
          </cell>
          <cell r="J43" t="str">
            <v>232.8</v>
          </cell>
          <cell r="K43" t="str">
            <v>2172.8</v>
          </cell>
          <cell r="L43" t="str">
            <v>MH02CR4347</v>
          </cell>
          <cell r="M43" t="str">
            <v>NILESH KUMAR</v>
          </cell>
          <cell r="N43" t="str">
            <v>+916205420346</v>
          </cell>
          <cell r="O43" t="str">
            <v>0</v>
          </cell>
          <cell r="P43">
            <v>340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>
            <v>1340</v>
          </cell>
        </row>
        <row r="44">
          <cell r="B44" t="str">
            <v>DR/MUM/22-23/51065958</v>
          </cell>
          <cell r="C44" t="str">
            <v>CMUM23/051028416</v>
          </cell>
          <cell r="D44" t="str">
            <v>HEWLETT PACKARD INDIA SALES PVT LTD</v>
          </cell>
          <cell r="E44" t="str">
            <v>Synergy Travels</v>
          </cell>
          <cell r="F44" t="str">
            <v>Manish Sharma</v>
          </cell>
          <cell r="G44" t="str">
            <v>P/P : 4/40</v>
          </cell>
          <cell r="H44" t="str">
            <v>1200.8</v>
          </cell>
          <cell r="I44" t="str">
            <v>560</v>
          </cell>
          <cell r="J44" t="str">
            <v>211.3</v>
          </cell>
          <cell r="K44" t="str">
            <v>1972.1</v>
          </cell>
          <cell r="L44" t="str">
            <v>MH02CR6386</v>
          </cell>
          <cell r="M44" t="str">
            <v>SINGH</v>
          </cell>
          <cell r="N44" t="str">
            <v>+917506341812</v>
          </cell>
          <cell r="O44" t="str">
            <v>0</v>
          </cell>
          <cell r="P44">
            <v>560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>
            <v>1960</v>
          </cell>
        </row>
        <row r="45">
          <cell r="B45" t="str">
            <v>DR/MUM/22-23/51066814</v>
          </cell>
          <cell r="C45" t="str">
            <v>CMUM23/051028417</v>
          </cell>
          <cell r="D45" t="str">
            <v>MCKINSEY &amp; COMPANY INC - PERSONAL BKG</v>
          </cell>
          <cell r="E45" t="str">
            <v>Synergy Travels</v>
          </cell>
          <cell r="F45" t="str">
            <v>Ashish Tuteja</v>
          </cell>
          <cell r="G45" t="str">
            <v>P/P : 2/20</v>
          </cell>
          <cell r="H45" t="str">
            <v>1754.52</v>
          </cell>
          <cell r="I45" t="str">
            <v>468</v>
          </cell>
          <cell r="J45" t="str">
            <v>266.7</v>
          </cell>
          <cell r="K45" t="str">
            <v>2489.22</v>
          </cell>
          <cell r="L45" t="str">
            <v>MH02ER2337</v>
          </cell>
          <cell r="M45" t="str">
            <v>Manoj Dangi</v>
          </cell>
          <cell r="N45" t="str">
            <v>+919892409231</v>
          </cell>
          <cell r="O45" t="str">
            <v>0</v>
          </cell>
          <cell r="P45">
            <v>468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>
            <v>2155</v>
          </cell>
        </row>
        <row r="46">
          <cell r="B46" t="str">
            <v>DR/MUM/22-23/51067096</v>
          </cell>
          <cell r="C46" t="str">
            <v>CMUM23/051028661</v>
          </cell>
          <cell r="D46" t="str">
            <v>SAVILLS PROPERTY SERVICES (INDIA) PRIVATE LIMITED</v>
          </cell>
          <cell r="E46" t="str">
            <v>Synergy Travels</v>
          </cell>
          <cell r="F46" t="str">
            <v>Ms. Tanvi Mehtalia</v>
          </cell>
          <cell r="G46" t="str">
            <v>G/G : 8/80</v>
          </cell>
          <cell r="H46" t="str">
            <v>3450</v>
          </cell>
          <cell r="I46" t="str">
            <v>0</v>
          </cell>
          <cell r="J46" t="str">
            <v>414</v>
          </cell>
          <cell r="K46" t="str">
            <v>3864</v>
          </cell>
          <cell r="L46" t="str">
            <v>MH02FG2274</v>
          </cell>
          <cell r="M46" t="str">
            <v>umesh yadav</v>
          </cell>
          <cell r="N46" t="str">
            <v>+918318476992</v>
          </cell>
          <cell r="O46" t="str">
            <v>0</v>
          </cell>
          <cell r="P46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>
            <v>2625</v>
          </cell>
        </row>
        <row r="47">
          <cell r="B47" t="str">
            <v>DR/MUM/22-23/51066990</v>
          </cell>
          <cell r="C47" t="str">
            <v>CMUM23/051029150</v>
          </cell>
          <cell r="D47" t="str">
            <v>GREATER PACIFIC CAPITAL INDIA PVT LTD</v>
          </cell>
          <cell r="E47" t="str">
            <v>Synergy Travels</v>
          </cell>
          <cell r="F47" t="str">
            <v>Yurek Raaj</v>
          </cell>
          <cell r="G47" t="str">
            <v>G/G : 8/80</v>
          </cell>
          <cell r="H47" t="str">
            <v>5825</v>
          </cell>
          <cell r="I47" t="str">
            <v>665</v>
          </cell>
          <cell r="J47" t="str">
            <v>778.8</v>
          </cell>
          <cell r="K47" t="str">
            <v>7268.8</v>
          </cell>
          <cell r="L47" t="str">
            <v>MH02ER7358</v>
          </cell>
          <cell r="M47" t="str">
            <v>Salauddin</v>
          </cell>
          <cell r="N47" t="str">
            <v>+918692976836</v>
          </cell>
          <cell r="O47" t="str">
            <v>0</v>
          </cell>
          <cell r="P47">
            <v>665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>
            <v>4295</v>
          </cell>
        </row>
        <row r="48">
          <cell r="B48" t="str">
            <v>DR/MUM/22-23/51067001</v>
          </cell>
          <cell r="C48" t="str">
            <v>CMUM23/051029155</v>
          </cell>
          <cell r="D48" t="str">
            <v>GREATER PACIFIC CAPITAL INDIA PVT LTD</v>
          </cell>
          <cell r="E48" t="str">
            <v>Synergy Travels</v>
          </cell>
          <cell r="F48" t="str">
            <v>Aditya Ajit</v>
          </cell>
          <cell r="G48" t="str">
            <v>G/G : 8/80</v>
          </cell>
          <cell r="H48" t="str">
            <v>3500</v>
          </cell>
          <cell r="I48" t="str">
            <v>608</v>
          </cell>
          <cell r="J48" t="str">
            <v>492.96</v>
          </cell>
          <cell r="K48" t="str">
            <v>4600.96</v>
          </cell>
          <cell r="L48" t="str">
            <v>MH02ER3645</v>
          </cell>
          <cell r="M48" t="str">
            <v>Rajbahadur</v>
          </cell>
          <cell r="N48" t="str">
            <v>+917800116388</v>
          </cell>
          <cell r="O48" t="str">
            <v>0</v>
          </cell>
          <cell r="P48">
            <v>608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>
            <v>3008</v>
          </cell>
        </row>
        <row r="49">
          <cell r="B49" t="str">
            <v>DR/MUM/22-23/51067537</v>
          </cell>
          <cell r="C49" t="str">
            <v>CIMH23/027001158</v>
          </cell>
          <cell r="D49" t="str">
            <v>AVEVA INFORMATION TECHNOLOGY INDIA PVT LTD</v>
          </cell>
          <cell r="E49" t="str">
            <v>Synergy Travels</v>
          </cell>
          <cell r="F49" t="str">
            <v>Mr. Pradeep Ghumre</v>
          </cell>
          <cell r="G49" t="str">
            <v>APT G/G : APT Transfer 3/60</v>
          </cell>
          <cell r="H49" t="str">
            <v>1501.3</v>
          </cell>
          <cell r="I49" t="str">
            <v>80</v>
          </cell>
          <cell r="J49" t="str">
            <v>189.76</v>
          </cell>
          <cell r="K49" t="str">
            <v>1771.06</v>
          </cell>
          <cell r="L49" t="str">
            <v>MH02ER9517</v>
          </cell>
          <cell r="M49" t="str">
            <v>Ghanshyam</v>
          </cell>
          <cell r="N49" t="str">
            <v>+919967041582</v>
          </cell>
          <cell r="O49" t="str">
            <v>0</v>
          </cell>
          <cell r="P49">
            <v>80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>
            <v>1480</v>
          </cell>
        </row>
        <row r="50">
          <cell r="B50" t="str">
            <v>DR/MUM/22-23/51067551</v>
          </cell>
          <cell r="C50" t="str">
            <v>CMUM23/051029259</v>
          </cell>
          <cell r="D50" t="str">
            <v>NOVARTIS HEALTHCARE PRIVATE LIMITED</v>
          </cell>
          <cell r="E50" t="str">
            <v>Synergy Travels</v>
          </cell>
          <cell r="F50" t="str">
            <v>Dr Ashwin  T S</v>
          </cell>
          <cell r="G50" t="str">
            <v>APT G/G : APT Transfer 3/60</v>
          </cell>
          <cell r="H50" t="str">
            <v>1451.8</v>
          </cell>
          <cell r="I50" t="str">
            <v>0</v>
          </cell>
          <cell r="J50" t="str">
            <v>174.22</v>
          </cell>
          <cell r="K50" t="str">
            <v>1626.02</v>
          </cell>
          <cell r="L50" t="str">
            <v>MH02FG7801</v>
          </cell>
          <cell r="M50" t="str">
            <v>Avinash More</v>
          </cell>
          <cell r="N50" t="str">
            <v>+919769268282</v>
          </cell>
          <cell r="O50" t="str">
            <v>0</v>
          </cell>
          <cell r="P50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>
            <v>1000</v>
          </cell>
        </row>
        <row r="51">
          <cell r="B51" t="str">
            <v>DR/MUM/22-23/51066924</v>
          </cell>
          <cell r="C51" t="str">
            <v>CMUM23/051029256</v>
          </cell>
          <cell r="D51" t="str">
            <v>NOVARTIS HEALTHCARE PRIVATE LIMITED</v>
          </cell>
          <cell r="E51" t="str">
            <v>Synergy Travels</v>
          </cell>
          <cell r="F51" t="str">
            <v>Rimsha  Dhanshe</v>
          </cell>
          <cell r="G51" t="str">
            <v>APT G/G : APT Transfer 3/60</v>
          </cell>
          <cell r="H51" t="str">
            <v>1451.8</v>
          </cell>
          <cell r="I51" t="str">
            <v>0</v>
          </cell>
          <cell r="J51" t="str">
            <v>174.22</v>
          </cell>
          <cell r="K51" t="str">
            <v>1626.02</v>
          </cell>
          <cell r="L51" t="str">
            <v>MH02FG0131</v>
          </cell>
          <cell r="M51" t="str">
            <v>SHAKIL</v>
          </cell>
          <cell r="N51" t="str">
            <v>+919004119823</v>
          </cell>
          <cell r="O51" t="str">
            <v>0</v>
          </cell>
          <cell r="P51">
            <v>0</v>
          </cell>
          <cell r="Q51" t="str">
            <v>0</v>
          </cell>
          <cell r="R51" t="str">
            <v>0</v>
          </cell>
          <cell r="S51" t="str">
            <v>0</v>
          </cell>
          <cell r="T51" t="str">
            <v>0</v>
          </cell>
          <cell r="U51">
            <v>1000</v>
          </cell>
        </row>
        <row r="52">
          <cell r="B52" t="str">
            <v>DR/MUM/22-23/51067404</v>
          </cell>
          <cell r="C52" t="str">
            <v>CMUM23/051029257</v>
          </cell>
          <cell r="D52" t="str">
            <v>NOVARTIS HEALTHCARE PRIVATE LIMITED</v>
          </cell>
          <cell r="E52" t="str">
            <v>Synergy Travels</v>
          </cell>
          <cell r="F52" t="str">
            <v>Anuja    Thosar</v>
          </cell>
          <cell r="G52" t="str">
            <v>APT G/G : APT Transfer 3/60</v>
          </cell>
          <cell r="H52" t="str">
            <v>1451.8</v>
          </cell>
          <cell r="I52" t="str">
            <v>0</v>
          </cell>
          <cell r="J52" t="str">
            <v>174.22</v>
          </cell>
          <cell r="K52" t="str">
            <v>1626.02</v>
          </cell>
          <cell r="L52" t="str">
            <v>MH04GD3584</v>
          </cell>
          <cell r="M52" t="str">
            <v>Maksood</v>
          </cell>
          <cell r="N52" t="str">
            <v>+919004529786</v>
          </cell>
          <cell r="O52" t="str">
            <v>0</v>
          </cell>
          <cell r="P52">
            <v>0</v>
          </cell>
          <cell r="Q52" t="str">
            <v>0</v>
          </cell>
          <cell r="R52" t="str">
            <v>0</v>
          </cell>
          <cell r="S52" t="str">
            <v>0</v>
          </cell>
          <cell r="T52" t="str">
            <v>0</v>
          </cell>
          <cell r="U52">
            <v>1000</v>
          </cell>
        </row>
        <row r="53">
          <cell r="B53" t="str">
            <v>DR/MUM/22-23/51065932</v>
          </cell>
          <cell r="C53" t="str">
            <v>CMUM23/051029258</v>
          </cell>
          <cell r="D53" t="str">
            <v>NOVARTIS HEALTHCARE PRIVATE LIMITED</v>
          </cell>
          <cell r="E53" t="str">
            <v>Synergy Travels</v>
          </cell>
          <cell r="F53" t="str">
            <v>Rajender Arora</v>
          </cell>
          <cell r="G53" t="str">
            <v>APT G/G : APT Transfer 3/60</v>
          </cell>
          <cell r="H53" t="str">
            <v>2477.1</v>
          </cell>
          <cell r="I53" t="str">
            <v>80</v>
          </cell>
          <cell r="J53" t="str">
            <v>306.86</v>
          </cell>
          <cell r="K53" t="str">
            <v>2863.96</v>
          </cell>
          <cell r="L53" t="str">
            <v>MH02FG0674</v>
          </cell>
          <cell r="M53" t="str">
            <v>NAYAK</v>
          </cell>
          <cell r="N53" t="str">
            <v>+919137186033</v>
          </cell>
          <cell r="O53" t="str">
            <v>0</v>
          </cell>
          <cell r="P53">
            <v>80</v>
          </cell>
          <cell r="Q53" t="str">
            <v>0</v>
          </cell>
          <cell r="R53" t="str">
            <v>0</v>
          </cell>
          <cell r="S53" t="str">
            <v>0</v>
          </cell>
          <cell r="T53" t="str">
            <v>0</v>
          </cell>
          <cell r="U53">
            <v>2480</v>
          </cell>
        </row>
        <row r="54">
          <cell r="B54" t="str">
            <v>DR/MUM/22-23/51067501</v>
          </cell>
          <cell r="C54" t="str">
            <v>CIMH23/027001077</v>
          </cell>
          <cell r="D54" t="str">
            <v>TIAA GLOBAL BUSINESS SERVICES (INDIA) PRIVATE LIMITED</v>
          </cell>
          <cell r="E54" t="str">
            <v>Synergy Travels</v>
          </cell>
          <cell r="F54" t="str">
            <v>Sandeep Vaswani</v>
          </cell>
          <cell r="G54" t="str">
            <v>SP G/G : MUM-PUN/MUM-NASIK ONE WAY DROP</v>
          </cell>
          <cell r="H54" t="str">
            <v>11570</v>
          </cell>
          <cell r="I54" t="str">
            <v>620</v>
          </cell>
          <cell r="J54" t="str">
            <v>1462.8</v>
          </cell>
          <cell r="K54" t="str">
            <v>13652.8</v>
          </cell>
          <cell r="L54" t="str">
            <v>MH02ER7359</v>
          </cell>
          <cell r="M54" t="str">
            <v>Santosh Kumar Gupta</v>
          </cell>
          <cell r="N54" t="str">
            <v>+919076287663</v>
          </cell>
          <cell r="O54" t="str">
            <v>0</v>
          </cell>
          <cell r="P54" t="e">
            <v>#N/A</v>
          </cell>
          <cell r="Q54" t="str">
            <v>0</v>
          </cell>
          <cell r="R54" t="str">
            <v>0</v>
          </cell>
          <cell r="S54" t="str">
            <v>0</v>
          </cell>
          <cell r="T54" t="str">
            <v>0</v>
          </cell>
          <cell r="U54" t="e">
            <v>#N/A</v>
          </cell>
        </row>
        <row r="55">
          <cell r="B55" t="str">
            <v>DR/MUM/22-23/51064852</v>
          </cell>
          <cell r="C55" t="str">
            <v>CMUM23/051029781</v>
          </cell>
          <cell r="D55" t="str">
            <v>BALL BEVERAGE PACKAGING (INDIA) PRIVATE LIMITED</v>
          </cell>
          <cell r="E55" t="str">
            <v>Synergy Travels</v>
          </cell>
          <cell r="F55" t="str">
            <v>Subhendu Mishra</v>
          </cell>
          <cell r="G55" t="str">
            <v>G/G : 8/80</v>
          </cell>
          <cell r="H55" t="str">
            <v>7516</v>
          </cell>
          <cell r="I55" t="str">
            <v>200</v>
          </cell>
          <cell r="J55" t="str">
            <v>925.92</v>
          </cell>
          <cell r="K55" t="str">
            <v>8641.92</v>
          </cell>
          <cell r="L55" t="str">
            <v>MH02ER2338</v>
          </cell>
          <cell r="M55" t="str">
            <v>SUNIL</v>
          </cell>
          <cell r="N55" t="str">
            <v>+919768304384</v>
          </cell>
          <cell r="O55" t="str">
            <v>0</v>
          </cell>
          <cell r="P55">
            <v>200</v>
          </cell>
          <cell r="Q55" t="str">
            <v>0</v>
          </cell>
          <cell r="R55" t="str">
            <v>0</v>
          </cell>
          <cell r="S55" t="str">
            <v>0</v>
          </cell>
          <cell r="T55" t="str">
            <v>0</v>
          </cell>
          <cell r="U55">
            <v>5021</v>
          </cell>
        </row>
        <row r="56">
          <cell r="B56" t="str">
            <v>DR/MUM/22-23/51064572</v>
          </cell>
          <cell r="C56" t="str">
            <v>CMUM23/051029897</v>
          </cell>
          <cell r="D56" t="str">
            <v>BALL BEVERAGE PACKAGING (INDIA) PRIVATE LIMITED</v>
          </cell>
          <cell r="E56" t="str">
            <v>Synergy Travels</v>
          </cell>
          <cell r="F56" t="str">
            <v>Mandy Glew</v>
          </cell>
          <cell r="G56" t="str">
            <v>G/G : 8/80</v>
          </cell>
          <cell r="H56" t="str">
            <v>5774</v>
          </cell>
          <cell r="I56" t="str">
            <v>230</v>
          </cell>
          <cell r="J56" t="str">
            <v>720.48</v>
          </cell>
          <cell r="K56" t="str">
            <v>6724.48</v>
          </cell>
          <cell r="L56" t="str">
            <v>MH02EH4012</v>
          </cell>
          <cell r="M56" t="str">
            <v>Sinku Gupta</v>
          </cell>
          <cell r="N56" t="str">
            <v>+916202217898</v>
          </cell>
          <cell r="O56" t="str">
            <v>0</v>
          </cell>
          <cell r="P56" t="e">
            <v>#N/A</v>
          </cell>
          <cell r="Q56" t="str">
            <v>0</v>
          </cell>
          <cell r="R56" t="str">
            <v>0</v>
          </cell>
          <cell r="S56" t="str">
            <v>0</v>
          </cell>
          <cell r="T56" t="str">
            <v>0</v>
          </cell>
          <cell r="U56" t="e">
            <v>#N/A</v>
          </cell>
        </row>
        <row r="57">
          <cell r="B57" t="str">
            <v>DR/MUM/22-23/51064607</v>
          </cell>
          <cell r="C57" t="str">
            <v>CMUM23/051030654</v>
          </cell>
          <cell r="D57" t="str">
            <v>BALL BEVERAGE PACKAGING (INDIA) PRIVATE LIMITED</v>
          </cell>
          <cell r="E57" t="str">
            <v>Synergy Travels</v>
          </cell>
          <cell r="F57" t="str">
            <v>Thom Mccarthy</v>
          </cell>
          <cell r="G57" t="str">
            <v>G/G : 8/80</v>
          </cell>
          <cell r="H57" t="str">
            <v>5768</v>
          </cell>
          <cell r="I57" t="str">
            <v>230</v>
          </cell>
          <cell r="J57" t="str">
            <v>719.76</v>
          </cell>
          <cell r="K57" t="str">
            <v>6717.76</v>
          </cell>
          <cell r="L57" t="str">
            <v>MH02EH4016</v>
          </cell>
          <cell r="M57" t="str">
            <v>Ramjatan</v>
          </cell>
          <cell r="N57" t="str">
            <v>+919326426924</v>
          </cell>
          <cell r="O57" t="str">
            <v>0</v>
          </cell>
          <cell r="P57">
            <v>230</v>
          </cell>
          <cell r="Q57" t="str">
            <v>0</v>
          </cell>
          <cell r="R57" t="str">
            <v>0</v>
          </cell>
          <cell r="S57" t="str">
            <v>0</v>
          </cell>
          <cell r="T57" t="str">
            <v>0</v>
          </cell>
          <cell r="U57">
            <v>4088</v>
          </cell>
        </row>
        <row r="58">
          <cell r="B58" t="str">
            <v>DR/MUM/22-23/51067030</v>
          </cell>
          <cell r="C58" t="str">
            <v>CIMH23/027001077</v>
          </cell>
          <cell r="D58" t="str">
            <v>TIAA GLOBAL BUSINESS SERVICES (INDIA) PRIVATE LIMITED</v>
          </cell>
          <cell r="E58" t="str">
            <v>Synergy Travels</v>
          </cell>
          <cell r="F58" t="str">
            <v>Kandakumar Kuppurajan</v>
          </cell>
          <cell r="G58" t="str">
            <v>SP G/G : MUM-PUN/MUM-NASIK ONE WAY DROP</v>
          </cell>
          <cell r="H58" t="str">
            <v>11115</v>
          </cell>
          <cell r="I58" t="str">
            <v>553</v>
          </cell>
          <cell r="J58" t="str">
            <v>1400.16</v>
          </cell>
          <cell r="K58" t="str">
            <v>13068.16</v>
          </cell>
          <cell r="L58" t="str">
            <v>MH02EH3526</v>
          </cell>
          <cell r="M58" t="str">
            <v>Dheeraj</v>
          </cell>
          <cell r="N58" t="str">
            <v>+919324656061</v>
          </cell>
          <cell r="O58" t="str">
            <v>0</v>
          </cell>
          <cell r="P58" t="e">
            <v>#N/A</v>
          </cell>
          <cell r="Q58" t="str">
            <v>0</v>
          </cell>
          <cell r="R58" t="str">
            <v>0</v>
          </cell>
          <cell r="S58" t="str">
            <v>0</v>
          </cell>
          <cell r="T58" t="str">
            <v>0</v>
          </cell>
          <cell r="U58" t="e">
            <v>#N/A</v>
          </cell>
        </row>
        <row r="59">
          <cell r="B59" t="str">
            <v>DR/MUM/22-23/51067089</v>
          </cell>
          <cell r="C59" t="str">
            <v>CIMH23/027001077</v>
          </cell>
          <cell r="D59" t="str">
            <v>TIAA GLOBAL BUSINESS SERVICES (INDIA) PRIVATE LIMITED</v>
          </cell>
          <cell r="E59" t="str">
            <v>Synergy Travels</v>
          </cell>
          <cell r="F59" t="str">
            <v>Rabi Shankar</v>
          </cell>
          <cell r="G59" t="str">
            <v>SP G/G : MUM-PUN/MUM-NASIK ONE WAY DROP</v>
          </cell>
          <cell r="H59" t="str">
            <v>11290</v>
          </cell>
          <cell r="I59" t="str">
            <v>620</v>
          </cell>
          <cell r="J59" t="str">
            <v>1429.2</v>
          </cell>
          <cell r="K59" t="str">
            <v>13339.2</v>
          </cell>
          <cell r="L59" t="str">
            <v>MH02ER9698</v>
          </cell>
          <cell r="M59" t="str">
            <v>DANGI</v>
          </cell>
          <cell r="N59" t="str">
            <v>+918779707077</v>
          </cell>
          <cell r="O59" t="str">
            <v>0</v>
          </cell>
          <cell r="P59">
            <v>620</v>
          </cell>
          <cell r="Q59" t="str">
            <v>0</v>
          </cell>
          <cell r="R59" t="str">
            <v>0</v>
          </cell>
          <cell r="S59" t="str">
            <v>0</v>
          </cell>
          <cell r="T59" t="str">
            <v>0</v>
          </cell>
          <cell r="U59">
            <v>8262</v>
          </cell>
        </row>
        <row r="60">
          <cell r="B60" t="str">
            <v>DR/MUM/22-23/51066718</v>
          </cell>
          <cell r="C60" t="str">
            <v>CMUM23/051029896</v>
          </cell>
          <cell r="D60" t="str">
            <v>HERO FINCORP LIMITED</v>
          </cell>
          <cell r="E60" t="str">
            <v>Synergy Travels</v>
          </cell>
          <cell r="F60" t="str">
            <v>Jayesh Jain</v>
          </cell>
          <cell r="G60" t="str">
            <v>G/G : 8/80</v>
          </cell>
          <cell r="H60" t="str">
            <v>4000</v>
          </cell>
          <cell r="I60" t="str">
            <v>588</v>
          </cell>
          <cell r="J60" t="str">
            <v>550.56</v>
          </cell>
          <cell r="K60" t="str">
            <v>5138.56</v>
          </cell>
          <cell r="L60" t="str">
            <v>MH02ER5955</v>
          </cell>
          <cell r="M60" t="str">
            <v>UDAY</v>
          </cell>
          <cell r="N60" t="str">
            <v>+919326652595</v>
          </cell>
          <cell r="O60" t="str">
            <v>0</v>
          </cell>
          <cell r="P60">
            <v>588</v>
          </cell>
          <cell r="Q60" t="str">
            <v>0</v>
          </cell>
          <cell r="R60" t="str">
            <v>0</v>
          </cell>
          <cell r="S60" t="str">
            <v>0</v>
          </cell>
          <cell r="T60" t="str">
            <v>0</v>
          </cell>
          <cell r="U60">
            <v>3063</v>
          </cell>
        </row>
        <row r="61">
          <cell r="B61" t="str">
            <v>DR/MUM/22-23/51067676</v>
          </cell>
          <cell r="C61" t="str">
            <v>CMUM23/051029519</v>
          </cell>
          <cell r="D61" t="str">
            <v>MCKINSEY &amp; COMPANY INC - PERSONAL BKG</v>
          </cell>
          <cell r="E61" t="str">
            <v>Synergy Travels</v>
          </cell>
          <cell r="F61" t="str">
            <v>Kanika Kalra (Kamal &amp; Anjali Kalra)</v>
          </cell>
          <cell r="G61" t="str">
            <v>P/P : 2/20</v>
          </cell>
          <cell r="H61" t="str">
            <v>1592.4</v>
          </cell>
          <cell r="I61" t="str">
            <v>0</v>
          </cell>
          <cell r="J61" t="str">
            <v>191.08</v>
          </cell>
          <cell r="K61" t="str">
            <v>1783.48</v>
          </cell>
          <cell r="L61" t="str">
            <v>Mh02fg1167</v>
          </cell>
          <cell r="M61" t="str">
            <v>parshuram</v>
          </cell>
          <cell r="N61" t="str">
            <v>+918104113707</v>
          </cell>
          <cell r="O61" t="str">
            <v>0</v>
          </cell>
          <cell r="P61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 t="str">
            <v>0</v>
          </cell>
          <cell r="U61">
            <v>1500</v>
          </cell>
        </row>
        <row r="62">
          <cell r="B62" t="str">
            <v>DR/MUM/22-23/51067652</v>
          </cell>
          <cell r="C62" t="str">
            <v>CMUM23/051029867</v>
          </cell>
          <cell r="D62" t="str">
            <v>PRIDE TRAVEL AND TOURS</v>
          </cell>
          <cell r="E62" t="str">
            <v>Synergy Travels</v>
          </cell>
          <cell r="F62" t="str">
            <v>Mr Sanjay Singh</v>
          </cell>
          <cell r="G62" t="str">
            <v>APT G/G : APT Transfer 3/60</v>
          </cell>
          <cell r="H62" t="str">
            <v>2700</v>
          </cell>
          <cell r="I62" t="str">
            <v>0</v>
          </cell>
          <cell r="J62" t="str">
            <v>324</v>
          </cell>
          <cell r="K62" t="str">
            <v>3024</v>
          </cell>
          <cell r="L62" t="str">
            <v>MH02FG2275</v>
          </cell>
          <cell r="M62" t="str">
            <v>Kamlesh Shukla</v>
          </cell>
          <cell r="N62" t="str">
            <v>+919082384817</v>
          </cell>
          <cell r="O62" t="str">
            <v>0</v>
          </cell>
          <cell r="P62" t="e">
            <v>#N/A</v>
          </cell>
          <cell r="Q62" t="str">
            <v>0</v>
          </cell>
          <cell r="R62" t="str">
            <v>0</v>
          </cell>
          <cell r="S62" t="str">
            <v>0</v>
          </cell>
          <cell r="T62" t="str">
            <v>0</v>
          </cell>
          <cell r="U62" t="e">
            <v>#N/A</v>
          </cell>
        </row>
        <row r="63">
          <cell r="B63" t="str">
            <v>DR/MUM/22-23/51064853</v>
          </cell>
          <cell r="C63" t="str">
            <v>CMUM23/051029264</v>
          </cell>
          <cell r="D63" t="str">
            <v>BALL BEVERAGE PACKAGING (INDIA) PRIVATE LIMITED</v>
          </cell>
          <cell r="E63" t="str">
            <v>Synergy Travels</v>
          </cell>
          <cell r="F63" t="str">
            <v>Subhendu Mishra</v>
          </cell>
          <cell r="G63" t="str">
            <v>G/G : 4/40</v>
          </cell>
          <cell r="H63" t="str">
            <v>1700</v>
          </cell>
          <cell r="I63" t="str">
            <v>0</v>
          </cell>
          <cell r="J63" t="str">
            <v>204</v>
          </cell>
          <cell r="K63" t="str">
            <v>1904</v>
          </cell>
          <cell r="L63" t="str">
            <v>MH02FG1167</v>
          </cell>
          <cell r="M63" t="str">
            <v>PARSHURAM DANGI</v>
          </cell>
          <cell r="N63" t="str">
            <v>+918104113707</v>
          </cell>
          <cell r="O63" t="str">
            <v>0</v>
          </cell>
          <cell r="P63" t="e">
            <v>#N/A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e">
            <v>#N/A</v>
          </cell>
        </row>
        <row r="64">
          <cell r="B64" t="str">
            <v>DR/MUM/22-23/51066141</v>
          </cell>
          <cell r="C64" t="str">
            <v>CMUM23/051029864</v>
          </cell>
          <cell r="D64" t="str">
            <v>AVANTOR PERFORMANCE MATERIALS INDIA LIMITED</v>
          </cell>
          <cell r="E64" t="str">
            <v>Synergy Travels</v>
          </cell>
          <cell r="F64" t="str">
            <v>Akshay Holkar</v>
          </cell>
          <cell r="G64" t="str">
            <v>G/G : 8/80</v>
          </cell>
          <cell r="H64" t="str">
            <v>3800</v>
          </cell>
          <cell r="I64" t="str">
            <v>80</v>
          </cell>
          <cell r="J64" t="str">
            <v>465.6</v>
          </cell>
          <cell r="K64" t="str">
            <v>4345.6</v>
          </cell>
          <cell r="L64" t="str">
            <v>MH02FG2275</v>
          </cell>
          <cell r="M64" t="str">
            <v>Kamlesh Shukla</v>
          </cell>
          <cell r="N64" t="str">
            <v>+919082384817</v>
          </cell>
          <cell r="O64" t="str">
            <v>0</v>
          </cell>
          <cell r="P64">
            <v>80</v>
          </cell>
          <cell r="Q64" t="str">
            <v>0</v>
          </cell>
          <cell r="R64" t="str">
            <v>0</v>
          </cell>
          <cell r="S64" t="str">
            <v>0</v>
          </cell>
          <cell r="T64" t="str">
            <v>0</v>
          </cell>
          <cell r="U64">
            <v>2855</v>
          </cell>
        </row>
        <row r="65">
          <cell r="B65" t="str">
            <v>DR/MUM/22-23/51064608</v>
          </cell>
          <cell r="C65" t="str">
            <v>CMUM23/051030207</v>
          </cell>
          <cell r="D65" t="str">
            <v>BALL BEVERAGE PACKAGING (INDIA) PRIVATE LIMITED</v>
          </cell>
          <cell r="E65" t="str">
            <v>Synergy Travels</v>
          </cell>
          <cell r="F65" t="str">
            <v>Thom Mccarthy</v>
          </cell>
          <cell r="G65" t="str">
            <v>G/G : 8/80</v>
          </cell>
          <cell r="H65" t="str">
            <v>3250</v>
          </cell>
          <cell r="I65" t="str">
            <v>80</v>
          </cell>
          <cell r="J65" t="str">
            <v>399.6</v>
          </cell>
          <cell r="K65" t="str">
            <v>3729.6</v>
          </cell>
          <cell r="L65" t="str">
            <v>MH02ER7357</v>
          </cell>
          <cell r="M65" t="str">
            <v>Dinesh</v>
          </cell>
          <cell r="N65" t="str">
            <v>+919967175227</v>
          </cell>
          <cell r="O65" t="str">
            <v>0</v>
          </cell>
          <cell r="P65">
            <v>80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>
            <v>2480</v>
          </cell>
        </row>
        <row r="66">
          <cell r="B66" t="str">
            <v>DR/MUM/22-23/51066140</v>
          </cell>
          <cell r="C66" t="str">
            <v>CMUM23/051029893</v>
          </cell>
          <cell r="D66" t="str">
            <v>AVANTOR PERFORMANCE MATERIALS INDIA LIMITED</v>
          </cell>
          <cell r="E66" t="str">
            <v>Synergy Travels</v>
          </cell>
          <cell r="F66" t="str">
            <v>Mr. Girija Brahma</v>
          </cell>
          <cell r="G66" t="str">
            <v>G/G : 8/80</v>
          </cell>
          <cell r="H66" t="str">
            <v>6308</v>
          </cell>
          <cell r="I66" t="str">
            <v>160</v>
          </cell>
          <cell r="J66" t="str">
            <v>776.16</v>
          </cell>
          <cell r="K66" t="str">
            <v>7244.16</v>
          </cell>
          <cell r="L66" t="str">
            <v>MH02FG1504</v>
          </cell>
          <cell r="M66" t="str">
            <v>Pravin</v>
          </cell>
          <cell r="N66" t="str">
            <v>+919819627725</v>
          </cell>
          <cell r="O66" t="str">
            <v>0</v>
          </cell>
          <cell r="P66">
            <v>160</v>
          </cell>
          <cell r="Q66" t="str">
            <v>0</v>
          </cell>
          <cell r="R66" t="str">
            <v>0</v>
          </cell>
          <cell r="S66" t="str">
            <v>0</v>
          </cell>
          <cell r="T66" t="str">
            <v>0</v>
          </cell>
          <cell r="U66">
            <v>4183</v>
          </cell>
        </row>
        <row r="67">
          <cell r="B67" t="str">
            <v>DR/MUM/22-23/51067475</v>
          </cell>
          <cell r="C67" t="str">
            <v>CIMH23/027001131</v>
          </cell>
          <cell r="D67" t="str">
            <v>Nutanix Technologies India Private Limited</v>
          </cell>
          <cell r="E67" t="str">
            <v>Synergy Travels</v>
          </cell>
          <cell r="F67" t="str">
            <v>Sankalp Saxena</v>
          </cell>
          <cell r="G67" t="str">
            <v>G/G : 8/80</v>
          </cell>
          <cell r="H67" t="str">
            <v>4100</v>
          </cell>
          <cell r="I67" t="str">
            <v>280</v>
          </cell>
          <cell r="J67" t="str">
            <v>525.6</v>
          </cell>
          <cell r="K67" t="str">
            <v>4905.6</v>
          </cell>
          <cell r="L67" t="str">
            <v>MH02ER7359</v>
          </cell>
          <cell r="M67" t="str">
            <v>Santosh Kumar Gupta</v>
          </cell>
          <cell r="N67" t="str">
            <v>+919076287663</v>
          </cell>
          <cell r="O67" t="str">
            <v>0</v>
          </cell>
          <cell r="P67">
            <v>200</v>
          </cell>
          <cell r="Q67" t="str">
            <v>0</v>
          </cell>
          <cell r="R67" t="str">
            <v>0</v>
          </cell>
          <cell r="S67" t="str">
            <v>0</v>
          </cell>
          <cell r="T67" t="str">
            <v>0</v>
          </cell>
          <cell r="U67">
            <v>2937.5</v>
          </cell>
        </row>
        <row r="68">
          <cell r="B68" t="str">
            <v>DR/MUM/22-23/51068267</v>
          </cell>
          <cell r="C68" t="str">
            <v>CMUM23/051029260</v>
          </cell>
          <cell r="D68" t="str">
            <v>ST JUDE MEDICAL INDIA PVT LTD</v>
          </cell>
          <cell r="E68" t="str">
            <v>Synergy Travels</v>
          </cell>
          <cell r="F68" t="str">
            <v>Payal Agrawal</v>
          </cell>
          <cell r="G68" t="str">
            <v>APT G/G : APT Transfer 3/60</v>
          </cell>
          <cell r="H68" t="str">
            <v>2400</v>
          </cell>
          <cell r="I68" t="str">
            <v>0</v>
          </cell>
          <cell r="J68" t="str">
            <v>288</v>
          </cell>
          <cell r="K68" t="str">
            <v>2688</v>
          </cell>
          <cell r="L68" t="str">
            <v>MH02FG7801</v>
          </cell>
          <cell r="M68" t="str">
            <v>Avinash More</v>
          </cell>
          <cell r="N68" t="str">
            <v>+919769268282</v>
          </cell>
          <cell r="O68" t="str">
            <v>0</v>
          </cell>
          <cell r="P68">
            <v>0</v>
          </cell>
          <cell r="Q68" t="str">
            <v>0</v>
          </cell>
          <cell r="R68" t="str">
            <v>0</v>
          </cell>
          <cell r="S68" t="str">
            <v>0</v>
          </cell>
          <cell r="T68" t="str">
            <v>0</v>
          </cell>
          <cell r="U68">
            <v>1500</v>
          </cell>
        </row>
        <row r="69">
          <cell r="B69" t="str">
            <v>DR/MUM/22-23/51067969</v>
          </cell>
          <cell r="C69" t="str">
            <v>CMUM23/051030670</v>
          </cell>
          <cell r="D69" t="str">
            <v>CULVER MAX ENTERTAINMENT PRIVATE LIMITED</v>
          </cell>
          <cell r="E69" t="str">
            <v>Synergy Travels</v>
          </cell>
          <cell r="F69" t="str">
            <v>Mr. Jithin Valsarajan</v>
          </cell>
          <cell r="G69" t="str">
            <v>G/G : 4/40</v>
          </cell>
          <cell r="H69" t="str">
            <v>1800</v>
          </cell>
          <cell r="I69" t="str">
            <v>340</v>
          </cell>
          <cell r="J69" t="str">
            <v>256.8</v>
          </cell>
          <cell r="K69" t="str">
            <v>2396.8</v>
          </cell>
          <cell r="L69" t="str">
            <v>MH02FG7801</v>
          </cell>
          <cell r="M69" t="str">
            <v>Avinash More</v>
          </cell>
          <cell r="N69" t="str">
            <v>+919769268282</v>
          </cell>
          <cell r="O69" t="str">
            <v>0</v>
          </cell>
          <cell r="P69">
            <v>340</v>
          </cell>
          <cell r="Q69" t="str">
            <v>0</v>
          </cell>
          <cell r="R69" t="str">
            <v>0</v>
          </cell>
          <cell r="S69" t="str">
            <v>0</v>
          </cell>
          <cell r="T69" t="str">
            <v>0</v>
          </cell>
          <cell r="U69">
            <v>1840</v>
          </cell>
        </row>
        <row r="70">
          <cell r="B70" t="str">
            <v>DR/MUM/22-23/51068568</v>
          </cell>
          <cell r="C70" t="str">
            <v>CMUM23/051029238</v>
          </cell>
          <cell r="D70" t="str">
            <v>ST JUDE MEDICAL INDIA PVT LTD</v>
          </cell>
          <cell r="E70" t="str">
            <v>Synergy Travels</v>
          </cell>
          <cell r="F70" t="str">
            <v>Mr. Sumit Anand</v>
          </cell>
          <cell r="G70" t="str">
            <v>G/G : 8/80</v>
          </cell>
          <cell r="H70" t="str">
            <v>3200</v>
          </cell>
          <cell r="I70" t="str">
            <v>420</v>
          </cell>
          <cell r="J70" t="str">
            <v>434.4</v>
          </cell>
          <cell r="K70" t="str">
            <v>4054.4</v>
          </cell>
          <cell r="L70" t="str">
            <v>MH02ER2337</v>
          </cell>
          <cell r="M70" t="str">
            <v>MANOJ DANGI</v>
          </cell>
          <cell r="N70" t="str">
            <v>+919892409231</v>
          </cell>
          <cell r="O70" t="str">
            <v>0</v>
          </cell>
          <cell r="P70">
            <v>420</v>
          </cell>
          <cell r="Q70" t="str">
            <v>0</v>
          </cell>
          <cell r="R70" t="str">
            <v>0</v>
          </cell>
          <cell r="S70" t="str">
            <v>0</v>
          </cell>
          <cell r="T70" t="str">
            <v>0</v>
          </cell>
          <cell r="U70">
            <v>2895</v>
          </cell>
        </row>
        <row r="71">
          <cell r="B71" t="str">
            <v>DR/MUM/22-23/51068683</v>
          </cell>
          <cell r="C71" t="str">
            <v>CMUM23/051029783</v>
          </cell>
          <cell r="D71" t="str">
            <v>ZEE ENTERTAINMENT ENTERPRISES LIMITED</v>
          </cell>
          <cell r="E71" t="str">
            <v>Synergy Travels</v>
          </cell>
          <cell r="F71" t="str">
            <v>Mr. Rajesh Tailang</v>
          </cell>
          <cell r="G71" t="str">
            <v>G/G : 4/40</v>
          </cell>
          <cell r="H71" t="str">
            <v>2300</v>
          </cell>
          <cell r="I71" t="str">
            <v>120</v>
          </cell>
          <cell r="J71" t="str">
            <v>290.4</v>
          </cell>
          <cell r="K71" t="str">
            <v>2710.4</v>
          </cell>
          <cell r="L71" t="str">
            <v>MH02EH4012</v>
          </cell>
          <cell r="M71" t="str">
            <v>Sinku Gupta</v>
          </cell>
          <cell r="N71" t="str">
            <v>+916202217898</v>
          </cell>
          <cell r="O71" t="str">
            <v>0</v>
          </cell>
          <cell r="P71">
            <v>120</v>
          </cell>
          <cell r="Q71" t="str">
            <v>0</v>
          </cell>
          <cell r="R71" t="str">
            <v>0</v>
          </cell>
          <cell r="S71" t="str">
            <v>0</v>
          </cell>
          <cell r="T71" t="str">
            <v>0</v>
          </cell>
          <cell r="U71">
            <v>2520</v>
          </cell>
        </row>
        <row r="72">
          <cell r="B72" t="str">
            <v>DR/MUM/22-23/51068670</v>
          </cell>
          <cell r="C72" t="str">
            <v>CMUM23/051029782</v>
          </cell>
          <cell r="D72" t="str">
            <v>GENERAL ATLANTIC PRIVATE LIMITED</v>
          </cell>
          <cell r="E72" t="str">
            <v>Synergy Travels</v>
          </cell>
          <cell r="F72" t="str">
            <v>Varun Talukdar</v>
          </cell>
          <cell r="G72" t="str">
            <v>APT G/G : APT Transfer 3/60</v>
          </cell>
          <cell r="H72" t="str">
            <v>2000</v>
          </cell>
          <cell r="I72" t="str">
            <v>340</v>
          </cell>
          <cell r="J72" t="str">
            <v>280.8</v>
          </cell>
          <cell r="K72" t="str">
            <v>2620.8</v>
          </cell>
          <cell r="L72" t="str">
            <v>MH02ER8483</v>
          </cell>
          <cell r="M72" t="str">
            <v>Vijay</v>
          </cell>
          <cell r="N72" t="str">
            <v>+919082473184</v>
          </cell>
          <cell r="O72" t="str">
            <v>0</v>
          </cell>
          <cell r="P72">
            <v>340</v>
          </cell>
          <cell r="Q72" t="str">
            <v>0</v>
          </cell>
          <cell r="R72" t="str">
            <v>0</v>
          </cell>
          <cell r="S72" t="str">
            <v>0</v>
          </cell>
          <cell r="T72" t="str">
            <v>0</v>
          </cell>
          <cell r="U72">
            <v>1840</v>
          </cell>
        </row>
        <row r="73">
          <cell r="B73" t="str">
            <v>DR/MUM/22-23/51068656</v>
          </cell>
          <cell r="C73" t="str">
            <v>CIMH23/027001073</v>
          </cell>
          <cell r="D73" t="str">
            <v>ICICI BANK LIMITED</v>
          </cell>
          <cell r="E73" t="str">
            <v>Synergy Travels</v>
          </cell>
          <cell r="F73" t="str">
            <v>VISHAL BATRA</v>
          </cell>
          <cell r="G73" t="str">
            <v>G/G : 4/40</v>
          </cell>
          <cell r="H73" t="str">
            <v>2000</v>
          </cell>
          <cell r="I73" t="str">
            <v>340</v>
          </cell>
          <cell r="J73" t="str">
            <v>280.8</v>
          </cell>
          <cell r="K73" t="str">
            <v>2620.8</v>
          </cell>
          <cell r="L73" t="str">
            <v>MH02ER7357</v>
          </cell>
          <cell r="M73" t="str">
            <v>Dinesh</v>
          </cell>
          <cell r="N73" t="str">
            <v>+919967175227</v>
          </cell>
          <cell r="O73" t="str">
            <v>0</v>
          </cell>
          <cell r="P73" t="e">
            <v>#N/A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e">
            <v>#N/A</v>
          </cell>
        </row>
        <row r="74">
          <cell r="B74" t="str">
            <v>DR/MUM/22-23/51068798</v>
          </cell>
          <cell r="C74" t="str">
            <v>CIMH23/027001156</v>
          </cell>
          <cell r="D74" t="str">
            <v>SAP INDIA PVT LTD -FIELDS SERVICES</v>
          </cell>
          <cell r="E74" t="str">
            <v>Synergy Travels</v>
          </cell>
          <cell r="F74" t="str">
            <v>Shailendra  Kumar</v>
          </cell>
          <cell r="G74" t="str">
            <v>APT P/P : APT P/D FIXED</v>
          </cell>
          <cell r="H74" t="str">
            <v>1419</v>
          </cell>
          <cell r="I74" t="str">
            <v>340</v>
          </cell>
          <cell r="J74" t="str">
            <v>211.08</v>
          </cell>
          <cell r="K74" t="str">
            <v>1970.08</v>
          </cell>
          <cell r="L74" t="str">
            <v>MH02CR5209</v>
          </cell>
          <cell r="M74" t="str">
            <v>Vinod Tiwari</v>
          </cell>
          <cell r="N74" t="str">
            <v>+918291224058</v>
          </cell>
          <cell r="O74" t="str">
            <v>0</v>
          </cell>
          <cell r="P74">
            <v>340</v>
          </cell>
          <cell r="Q74" t="str">
            <v>0</v>
          </cell>
          <cell r="R74" t="str">
            <v>0</v>
          </cell>
          <cell r="S74" t="str">
            <v>0</v>
          </cell>
          <cell r="T74" t="str">
            <v>0</v>
          </cell>
          <cell r="U74">
            <v>1340</v>
          </cell>
        </row>
        <row r="75">
          <cell r="B75" t="str">
            <v>DR/MUM/22-23/51068569</v>
          </cell>
          <cell r="C75" t="str">
            <v>CMUM23/051029885</v>
          </cell>
          <cell r="D75" t="str">
            <v>ST JUDE MEDICAL INDIA PVT LTD</v>
          </cell>
          <cell r="E75" t="str">
            <v>Synergy Travels</v>
          </cell>
          <cell r="F75" t="str">
            <v>Mr. Sumit Anand</v>
          </cell>
          <cell r="G75" t="str">
            <v>G/G : 4/40</v>
          </cell>
          <cell r="H75" t="str">
            <v>2520</v>
          </cell>
          <cell r="I75" t="str">
            <v>0</v>
          </cell>
          <cell r="J75" t="str">
            <v>302.4</v>
          </cell>
          <cell r="K75" t="str">
            <v>2822.4</v>
          </cell>
          <cell r="L75" t="str">
            <v>MH02ER2337</v>
          </cell>
          <cell r="M75" t="str">
            <v>Manoj Dangi</v>
          </cell>
          <cell r="N75" t="str">
            <v>+919892409231</v>
          </cell>
          <cell r="O75" t="str">
            <v>0</v>
          </cell>
          <cell r="P75">
            <v>0</v>
          </cell>
          <cell r="Q75" t="str">
            <v>0</v>
          </cell>
          <cell r="R75" t="str">
            <v>0</v>
          </cell>
          <cell r="S75" t="str">
            <v>0</v>
          </cell>
          <cell r="T75" t="str">
            <v>0</v>
          </cell>
          <cell r="U75">
            <v>1800</v>
          </cell>
        </row>
        <row r="76">
          <cell r="B76" t="str">
            <v>DR/MUM/22-23/51069022</v>
          </cell>
          <cell r="C76" t="str">
            <v>CIMH23/027001126</v>
          </cell>
          <cell r="D76" t="str">
            <v>MCKINSEY &amp; COMPANY INDIA LLP</v>
          </cell>
          <cell r="E76" t="str">
            <v>Synergy Travels</v>
          </cell>
          <cell r="F76" t="str">
            <v>Ishita Kayastha(vip)</v>
          </cell>
          <cell r="G76" t="str">
            <v>P/P : 2/20</v>
          </cell>
          <cell r="H76" t="str">
            <v>1421.5</v>
          </cell>
          <cell r="I76" t="str">
            <v>0</v>
          </cell>
          <cell r="J76" t="str">
            <v>170.58</v>
          </cell>
          <cell r="K76" t="str">
            <v>1592.08</v>
          </cell>
          <cell r="L76" t="str">
            <v>MH02CR6386</v>
          </cell>
          <cell r="M76" t="str">
            <v>Satish Acharya</v>
          </cell>
          <cell r="N76" t="str">
            <v>+918655884655</v>
          </cell>
          <cell r="O76" t="str">
            <v>0</v>
          </cell>
          <cell r="P76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>
            <v>1400</v>
          </cell>
        </row>
        <row r="77">
          <cell r="B77" t="str">
            <v>DR/MUM/22-23/51069026</v>
          </cell>
          <cell r="C77" t="str">
            <v>CIMH23/027001126</v>
          </cell>
          <cell r="D77" t="str">
            <v>MCKINSEY &amp; COMPANY INDIA LLP</v>
          </cell>
          <cell r="E77" t="str">
            <v>Synergy Travels</v>
          </cell>
          <cell r="F77" t="str">
            <v>Malcolm Gomes</v>
          </cell>
          <cell r="G77" t="str">
            <v>P/P : 12/120</v>
          </cell>
          <cell r="H77" t="str">
            <v>3191.4</v>
          </cell>
          <cell r="I77" t="str">
            <v>340</v>
          </cell>
          <cell r="J77" t="str">
            <v>423.76</v>
          </cell>
          <cell r="K77" t="str">
            <v>3955.16</v>
          </cell>
          <cell r="L77" t="str">
            <v>MH02CR6176</v>
          </cell>
          <cell r="M77" t="str">
            <v>SINGH</v>
          </cell>
          <cell r="N77" t="str">
            <v>+918169925710</v>
          </cell>
          <cell r="O77" t="str">
            <v>0</v>
          </cell>
          <cell r="P77">
            <v>340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>
            <v>2971.25</v>
          </cell>
        </row>
        <row r="78">
          <cell r="B78" t="str">
            <v>DR/MUM/22-23/51068366</v>
          </cell>
          <cell r="C78" t="str">
            <v>CMUM23/051029174</v>
          </cell>
          <cell r="D78" t="str">
            <v>CAPGEMINI TECHNOLOGY SERVICES INDIA LIMITED</v>
          </cell>
          <cell r="E78" t="str">
            <v>Synergy Travels</v>
          </cell>
          <cell r="F78" t="str">
            <v>Balaganesh  Narayanan</v>
          </cell>
          <cell r="G78" t="str">
            <v>APT P/P : A/T/3/30/Drop</v>
          </cell>
          <cell r="H78" t="str">
            <v>1750</v>
          </cell>
          <cell r="I78" t="str">
            <v>80</v>
          </cell>
          <cell r="J78" t="str">
            <v>219.6</v>
          </cell>
          <cell r="K78" t="str">
            <v>2049.6</v>
          </cell>
          <cell r="L78" t="str">
            <v>MH02FG1504</v>
          </cell>
          <cell r="M78" t="str">
            <v>PRAVIN</v>
          </cell>
          <cell r="N78" t="str">
            <v>+919819627725</v>
          </cell>
          <cell r="O78" t="str">
            <v>0</v>
          </cell>
          <cell r="P78">
            <v>80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>
            <v>2480</v>
          </cell>
        </row>
        <row r="79">
          <cell r="B79" t="str">
            <v>DR/MUM/22-23/51068888</v>
          </cell>
          <cell r="C79" t="str">
            <v>CIMH23/027001076</v>
          </cell>
          <cell r="D79" t="str">
            <v>SUTHERLAND GLOBAL SERVICES PVT LTD</v>
          </cell>
          <cell r="E79" t="str">
            <v>Synergy Travels</v>
          </cell>
          <cell r="F79" t="str">
            <v>Anand Munoth</v>
          </cell>
          <cell r="G79" t="str">
            <v>G/G : 8/80</v>
          </cell>
          <cell r="H79" t="str">
            <v>6600</v>
          </cell>
          <cell r="I79" t="str">
            <v>120</v>
          </cell>
          <cell r="J79" t="str">
            <v>806.4</v>
          </cell>
          <cell r="K79" t="str">
            <v>7526.4</v>
          </cell>
          <cell r="L79" t="str">
            <v>MH02ER7357</v>
          </cell>
          <cell r="M79" t="str">
            <v>Santosh Kumar Gupta</v>
          </cell>
          <cell r="N79" t="str">
            <v>+919076287663</v>
          </cell>
          <cell r="O79" t="str">
            <v>0</v>
          </cell>
          <cell r="P79">
            <v>120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>
            <v>4335</v>
          </cell>
        </row>
        <row r="80">
          <cell r="B80" t="str">
            <v>DR/MUM/22-23/51069391</v>
          </cell>
          <cell r="C80" t="str">
            <v>CIMH23/027001039</v>
          </cell>
          <cell r="D80" t="str">
            <v>SAP INDIA PVT LTD -FIELDS SERVICES</v>
          </cell>
          <cell r="E80" t="str">
            <v>Synergy Travels</v>
          </cell>
          <cell r="F80" t="str">
            <v>KUNAL GHATE/PANKAJ ARORA</v>
          </cell>
          <cell r="G80" t="str">
            <v>APT P/P : APT P/D FIXED</v>
          </cell>
          <cell r="H80" t="str">
            <v>1419</v>
          </cell>
          <cell r="I80" t="str">
            <v>0</v>
          </cell>
          <cell r="J80" t="str">
            <v>170.28</v>
          </cell>
          <cell r="K80" t="str">
            <v>1589.28</v>
          </cell>
          <cell r="L80" t="str">
            <v>MH02CR8959</v>
          </cell>
          <cell r="M80" t="str">
            <v>Pappu Dangi</v>
          </cell>
          <cell r="N80" t="str">
            <v>+918454005280</v>
          </cell>
          <cell r="O80" t="str">
            <v>0</v>
          </cell>
          <cell r="P80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>
            <v>1000</v>
          </cell>
        </row>
        <row r="81">
          <cell r="B81" t="str">
            <v>DR/MUM/22-23/51069421</v>
          </cell>
          <cell r="C81" t="str">
            <v>CIMH23/027001039</v>
          </cell>
          <cell r="D81" t="str">
            <v>SAP INDIA PVT LTD -FIELDS SERVICES</v>
          </cell>
          <cell r="E81" t="str">
            <v>Synergy Travels</v>
          </cell>
          <cell r="F81" t="str">
            <v>Brijesh Ranawat</v>
          </cell>
          <cell r="G81" t="str">
            <v>P/P : 4/40</v>
          </cell>
          <cell r="H81" t="str">
            <v>1419</v>
          </cell>
          <cell r="I81" t="str">
            <v>0</v>
          </cell>
          <cell r="J81" t="str">
            <v>170.28</v>
          </cell>
          <cell r="K81" t="str">
            <v>1589.28</v>
          </cell>
          <cell r="L81" t="str">
            <v>MH04GD3576</v>
          </cell>
          <cell r="M81" t="str">
            <v>Babulal Dangi</v>
          </cell>
          <cell r="N81" t="str">
            <v>+917488927602</v>
          </cell>
          <cell r="O81" t="str">
            <v>0</v>
          </cell>
          <cell r="P81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>
            <v>1000</v>
          </cell>
        </row>
        <row r="82">
          <cell r="B82" t="str">
            <v>DR/MUM/22-23/51069408</v>
          </cell>
          <cell r="C82" t="str">
            <v>CIMH23/027001039</v>
          </cell>
          <cell r="D82" t="str">
            <v>SAP INDIA PVT LTD -FIELDS SERVICES</v>
          </cell>
          <cell r="E82" t="str">
            <v>Synergy Travels</v>
          </cell>
          <cell r="F82" t="str">
            <v>Santosh Thorat/ Venkatesh Veerraraghavan/ Ashwini Mane</v>
          </cell>
          <cell r="G82" t="str">
            <v>P/P : 4/40</v>
          </cell>
          <cell r="H82" t="str">
            <v>2436</v>
          </cell>
          <cell r="I82" t="str">
            <v>80</v>
          </cell>
          <cell r="J82" t="str">
            <v>301.92</v>
          </cell>
          <cell r="K82" t="str">
            <v>2817.92</v>
          </cell>
          <cell r="L82" t="str">
            <v>MH02ER7357</v>
          </cell>
          <cell r="M82" t="str">
            <v>Dinesh</v>
          </cell>
          <cell r="N82" t="str">
            <v>+919967175227</v>
          </cell>
          <cell r="O82" t="str">
            <v>0</v>
          </cell>
          <cell r="P82">
            <v>80</v>
          </cell>
          <cell r="Q82" t="str">
            <v>0</v>
          </cell>
          <cell r="R82" t="str">
            <v>0</v>
          </cell>
          <cell r="S82" t="str">
            <v>0</v>
          </cell>
          <cell r="T82" t="str">
            <v>0</v>
          </cell>
          <cell r="U82">
            <v>2480</v>
          </cell>
        </row>
        <row r="83">
          <cell r="B83" t="str">
            <v>DR/MUM/22-23/51069377</v>
          </cell>
          <cell r="C83" t="str">
            <v>CIMH23/027001039</v>
          </cell>
          <cell r="D83" t="str">
            <v>SAP INDIA PVT LTD -FIELDS SERVICES</v>
          </cell>
          <cell r="E83" t="str">
            <v>Synergy Travels</v>
          </cell>
          <cell r="F83" t="str">
            <v>Narayanan Iyer</v>
          </cell>
          <cell r="G83" t="str">
            <v>APT P/P : APT P/D FIXED</v>
          </cell>
          <cell r="H83" t="str">
            <v>1419</v>
          </cell>
          <cell r="I83" t="str">
            <v>0</v>
          </cell>
          <cell r="J83" t="str">
            <v>170.28</v>
          </cell>
          <cell r="K83" t="str">
            <v>1589.28</v>
          </cell>
          <cell r="L83" t="str">
            <v>MH02ER3644</v>
          </cell>
          <cell r="M83" t="str">
            <v>Salman Khan</v>
          </cell>
          <cell r="N83" t="str">
            <v>+919321628956</v>
          </cell>
          <cell r="O83" t="str">
            <v>0</v>
          </cell>
          <cell r="P83">
            <v>0</v>
          </cell>
          <cell r="Q83" t="str">
            <v>0</v>
          </cell>
          <cell r="R83" t="str">
            <v>0</v>
          </cell>
          <cell r="S83" t="str">
            <v>0</v>
          </cell>
          <cell r="T83" t="str">
            <v>0</v>
          </cell>
          <cell r="U83">
            <v>1400</v>
          </cell>
        </row>
        <row r="84">
          <cell r="B84" t="str">
            <v>DR/MUM/22-23/51069438</v>
          </cell>
          <cell r="C84" t="str">
            <v>CIMH23/027001039</v>
          </cell>
          <cell r="D84" t="str">
            <v>SAP INDIA PVT LTD -FIELDS SERVICES</v>
          </cell>
          <cell r="E84" t="str">
            <v>Synergy Travels</v>
          </cell>
          <cell r="F84" t="str">
            <v>ANIL KOPPAR/NIRUPAM KULSHRESHTHA</v>
          </cell>
          <cell r="G84" t="str">
            <v>P/P : 4/40</v>
          </cell>
          <cell r="H84" t="str">
            <v>2261</v>
          </cell>
          <cell r="I84" t="str">
            <v>80</v>
          </cell>
          <cell r="J84" t="str">
            <v>280.92</v>
          </cell>
          <cell r="K84" t="str">
            <v>2621.92</v>
          </cell>
          <cell r="L84" t="str">
            <v>MH02EH4014</v>
          </cell>
          <cell r="M84" t="str">
            <v>Jafar</v>
          </cell>
          <cell r="N84" t="str">
            <v>+919833936029</v>
          </cell>
          <cell r="O84" t="str">
            <v>0</v>
          </cell>
          <cell r="P84">
            <v>80</v>
          </cell>
          <cell r="Q84" t="str">
            <v>0</v>
          </cell>
          <cell r="R84" t="str">
            <v>0</v>
          </cell>
          <cell r="S84" t="str">
            <v>0</v>
          </cell>
          <cell r="T84" t="str">
            <v>0</v>
          </cell>
          <cell r="U84">
            <v>2480</v>
          </cell>
        </row>
        <row r="85">
          <cell r="B85" t="str">
            <v>DR/MUM/22-23/51069450</v>
          </cell>
          <cell r="C85" t="str">
            <v>CIMH23/027001039</v>
          </cell>
          <cell r="D85" t="str">
            <v>SAP INDIA PVT LTD -FIELDS SERVICES</v>
          </cell>
          <cell r="E85" t="str">
            <v>Synergy Travels</v>
          </cell>
          <cell r="F85" t="str">
            <v>hmad Maredia / Glen Misquith / Kalyan Kumar Roy</v>
          </cell>
          <cell r="G85" t="str">
            <v>P/P : 4/40</v>
          </cell>
          <cell r="H85" t="str">
            <v>2261</v>
          </cell>
          <cell r="I85" t="str">
            <v>0</v>
          </cell>
          <cell r="J85" t="str">
            <v>271.32</v>
          </cell>
          <cell r="K85" t="str">
            <v>2532.32</v>
          </cell>
          <cell r="L85" t="str">
            <v>MH02ER9517</v>
          </cell>
          <cell r="M85" t="str">
            <v>Ghanshyam</v>
          </cell>
          <cell r="N85" t="str">
            <v>+919967041582</v>
          </cell>
          <cell r="O85" t="str">
            <v>0</v>
          </cell>
          <cell r="P85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 t="str">
            <v>0</v>
          </cell>
          <cell r="U85">
            <v>1500</v>
          </cell>
        </row>
        <row r="86">
          <cell r="B86" t="str">
            <v>DR/MUM/22-23/51069226</v>
          </cell>
          <cell r="C86" t="str">
            <v>CMUM23/051030218</v>
          </cell>
          <cell r="D86" t="str">
            <v>SAVILLS PROPERTY SERVICES (INDIA) PRIVATE LIMITED</v>
          </cell>
          <cell r="E86" t="str">
            <v>Synergy Travels</v>
          </cell>
          <cell r="F86" t="str">
            <v>Mr Devang Sanghvi</v>
          </cell>
          <cell r="G86" t="str">
            <v>G/G : 8/80</v>
          </cell>
          <cell r="H86" t="str">
            <v>5544</v>
          </cell>
          <cell r="I86" t="str">
            <v>128</v>
          </cell>
          <cell r="J86" t="str">
            <v>680.64</v>
          </cell>
          <cell r="K86" t="str">
            <v>6352.64</v>
          </cell>
          <cell r="L86" t="str">
            <v>MH02ER3643</v>
          </cell>
          <cell r="M86" t="str">
            <v>Gopi</v>
          </cell>
          <cell r="N86" t="str">
            <v>+917304279206</v>
          </cell>
          <cell r="O86" t="str">
            <v>0</v>
          </cell>
          <cell r="P86">
            <v>128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>
            <v>3842</v>
          </cell>
        </row>
        <row r="87">
          <cell r="B87" t="str">
            <v>DR/MUM/22-23/51069150</v>
          </cell>
          <cell r="C87" t="str">
            <v>CMUM23/051030217</v>
          </cell>
          <cell r="D87" t="str">
            <v>ROLEX WATCH COMPANY PRIVATE LIMITED</v>
          </cell>
          <cell r="E87" t="str">
            <v>Synergy Travels</v>
          </cell>
          <cell r="F87" t="str">
            <v>Vishal Awasthi</v>
          </cell>
          <cell r="G87" t="str">
            <v>G/G : 8/80</v>
          </cell>
          <cell r="H87" t="str">
            <v>5158</v>
          </cell>
          <cell r="I87" t="str">
            <v>160</v>
          </cell>
          <cell r="J87" t="str">
            <v>638.16</v>
          </cell>
          <cell r="K87" t="str">
            <v>5956.16</v>
          </cell>
          <cell r="L87" t="str">
            <v>MH02CR6176</v>
          </cell>
          <cell r="M87" t="str">
            <v>Singh</v>
          </cell>
          <cell r="N87" t="str">
            <v>+918169925710</v>
          </cell>
          <cell r="O87" t="str">
            <v>0</v>
          </cell>
          <cell r="P87">
            <v>160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>
            <v>3938</v>
          </cell>
        </row>
        <row r="88">
          <cell r="B88" t="str">
            <v>DR/MUM/22-23/51069287</v>
          </cell>
          <cell r="C88" t="str">
            <v>CMUM23/051030819</v>
          </cell>
          <cell r="D88" t="str">
            <v>AIE FIBER RESOURCE AND TRADING (INDIA) PRIVATE LIMITED</v>
          </cell>
          <cell r="E88" t="str">
            <v>Synergy Travels</v>
          </cell>
          <cell r="F88" t="str">
            <v>Prakash Chandra Bhatt + 2</v>
          </cell>
          <cell r="G88" t="str">
            <v>G/G : 8/80</v>
          </cell>
          <cell r="H88" t="str">
            <v>6570</v>
          </cell>
          <cell r="I88" t="str">
            <v>655</v>
          </cell>
          <cell r="J88" t="str">
            <v>867</v>
          </cell>
          <cell r="K88" t="str">
            <v>8092</v>
          </cell>
          <cell r="L88" t="str">
            <v>MH02ER9698</v>
          </cell>
          <cell r="M88" t="str">
            <v>Dangi</v>
          </cell>
          <cell r="N88" t="str">
            <v>+918779707077</v>
          </cell>
          <cell r="O88" t="str">
            <v>0</v>
          </cell>
          <cell r="P88">
            <v>655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>
            <v>4613</v>
          </cell>
        </row>
        <row r="89">
          <cell r="B89" t="str">
            <v>DR/MUM/22-23/51069117</v>
          </cell>
          <cell r="C89" t="str">
            <v>CIMH23/027001069</v>
          </cell>
          <cell r="D89" t="str">
            <v>Eight Roads Investment Advisors Private Limited</v>
          </cell>
          <cell r="E89" t="str">
            <v>Synergy Travels</v>
          </cell>
          <cell r="F89" t="str">
            <v>Mr. Prem Pavoor</v>
          </cell>
          <cell r="G89" t="str">
            <v>G/G : 8/80</v>
          </cell>
          <cell r="H89" t="str">
            <v>5950</v>
          </cell>
          <cell r="I89" t="str">
            <v>120</v>
          </cell>
          <cell r="J89" t="str">
            <v>728.4</v>
          </cell>
          <cell r="K89" t="str">
            <v>6798.4</v>
          </cell>
          <cell r="L89" t="str">
            <v>MH02ER3645</v>
          </cell>
          <cell r="M89" t="str">
            <v>Pankaj Kumar</v>
          </cell>
          <cell r="N89" t="str">
            <v>+919987112995</v>
          </cell>
          <cell r="O89" t="str">
            <v>0</v>
          </cell>
          <cell r="P89" t="e">
            <v>#N/A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e">
            <v>#N/A</v>
          </cell>
        </row>
        <row r="90">
          <cell r="B90" t="str">
            <v>DR/MUM/22-23/51069273</v>
          </cell>
          <cell r="C90" t="str">
            <v>CMUM23/051030122</v>
          </cell>
          <cell r="D90" t="str">
            <v>CELON LABORATORIES PRIVATE LIMITED</v>
          </cell>
          <cell r="E90" t="str">
            <v>Synergy Travels</v>
          </cell>
          <cell r="F90" t="str">
            <v>Mr. Abhilesh Agarwal</v>
          </cell>
          <cell r="G90" t="str">
            <v>OSTN G/G : 1 Day/300 Kms</v>
          </cell>
          <cell r="H90" t="str">
            <v>11750</v>
          </cell>
          <cell r="I90" t="str">
            <v>160</v>
          </cell>
          <cell r="J90" t="str">
            <v>1429.2</v>
          </cell>
          <cell r="K90" t="str">
            <v>13339.2</v>
          </cell>
          <cell r="L90" t="str">
            <v>MH02EH3526</v>
          </cell>
          <cell r="M90" t="str">
            <v>Dheeraj</v>
          </cell>
          <cell r="N90" t="str">
            <v>+919324656061</v>
          </cell>
          <cell r="O90" t="str">
            <v>0</v>
          </cell>
          <cell r="P90">
            <v>160</v>
          </cell>
          <cell r="Q90" t="str">
            <v>0</v>
          </cell>
          <cell r="R90" t="str">
            <v>0</v>
          </cell>
          <cell r="S90" t="str">
            <v>0</v>
          </cell>
          <cell r="T90" t="str">
            <v>0</v>
          </cell>
          <cell r="U90">
            <v>5283</v>
          </cell>
        </row>
        <row r="91">
          <cell r="B91" t="str">
            <v>DR/MUM/22-23/51068728</v>
          </cell>
          <cell r="C91" t="str">
            <v>CMUM23/051029557</v>
          </cell>
          <cell r="D91" t="str">
            <v>CREDIT CARDS - WALK IN CLIENTS</v>
          </cell>
          <cell r="E91" t="str">
            <v>Synergy Travels</v>
          </cell>
          <cell r="F91" t="str">
            <v>Ms PRESHA PARAGASH</v>
          </cell>
          <cell r="G91" t="str">
            <v>G/G : 8/80</v>
          </cell>
          <cell r="H91" t="str">
            <v>4700</v>
          </cell>
          <cell r="I91" t="str">
            <v>120</v>
          </cell>
          <cell r="J91" t="str">
            <v>578.4</v>
          </cell>
          <cell r="K91" t="str">
            <v>5398.4</v>
          </cell>
          <cell r="L91" t="str">
            <v>MH02EH4012</v>
          </cell>
          <cell r="M91" t="str">
            <v>Sinku Gupta</v>
          </cell>
          <cell r="N91" t="str">
            <v>+916202217898</v>
          </cell>
          <cell r="O91" t="str">
            <v>0</v>
          </cell>
          <cell r="P91">
            <v>120</v>
          </cell>
          <cell r="Q91" t="str">
            <v>0</v>
          </cell>
          <cell r="R91" t="str">
            <v>0</v>
          </cell>
          <cell r="S91" t="str">
            <v>0</v>
          </cell>
          <cell r="T91" t="str">
            <v>0</v>
          </cell>
          <cell r="U91">
            <v>2895</v>
          </cell>
        </row>
        <row r="92">
          <cell r="B92" t="str">
            <v>DR/MUM/22-23/51069604</v>
          </cell>
          <cell r="C92" t="str">
            <v>CMUM23/051030384</v>
          </cell>
          <cell r="D92" t="str">
            <v>ZEE ENTERTAINMENT ENTERPRISES LIMITED</v>
          </cell>
          <cell r="E92" t="str">
            <v>Synergy Travels</v>
          </cell>
          <cell r="F92" t="str">
            <v>Mr Amrit Thomas</v>
          </cell>
          <cell r="G92" t="str">
            <v>G/G : 12/120</v>
          </cell>
          <cell r="H92" t="str">
            <v>3580</v>
          </cell>
          <cell r="I92" t="str">
            <v>235</v>
          </cell>
          <cell r="J92" t="str">
            <v>457.8</v>
          </cell>
          <cell r="K92" t="str">
            <v>4272.8</v>
          </cell>
          <cell r="L92" t="str">
            <v>MH02CR6386</v>
          </cell>
          <cell r="M92" t="str">
            <v>Satish Acharya</v>
          </cell>
          <cell r="N92" t="str">
            <v>+918655884655</v>
          </cell>
          <cell r="O92" t="str">
            <v>0</v>
          </cell>
          <cell r="P92">
            <v>235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>
            <v>2897.5</v>
          </cell>
        </row>
        <row r="93">
          <cell r="B93" t="str">
            <v>DR/MUM/22-23/51069468</v>
          </cell>
          <cell r="C93" t="str">
            <v>CMUM23/051029551</v>
          </cell>
          <cell r="D93" t="str">
            <v>CREDIT CARDS - WALK IN CLIENTS</v>
          </cell>
          <cell r="E93" t="str">
            <v>Synergy Travels</v>
          </cell>
          <cell r="F93" t="str">
            <v>Anup Suresh</v>
          </cell>
          <cell r="G93" t="str">
            <v>G/G : 8/80</v>
          </cell>
          <cell r="H93" t="str">
            <v>6100</v>
          </cell>
          <cell r="I93" t="str">
            <v>550</v>
          </cell>
          <cell r="J93" t="str">
            <v>798</v>
          </cell>
          <cell r="K93" t="str">
            <v>7448</v>
          </cell>
          <cell r="L93" t="str">
            <v>MH02FG1167</v>
          </cell>
          <cell r="M93" t="str">
            <v>Parshuram Dangi</v>
          </cell>
          <cell r="N93" t="str">
            <v>+918104113707</v>
          </cell>
          <cell r="O93" t="str">
            <v>0</v>
          </cell>
          <cell r="P93">
            <v>550</v>
          </cell>
          <cell r="Q93" t="str">
            <v>0</v>
          </cell>
          <cell r="R93" t="str">
            <v>0</v>
          </cell>
          <cell r="S93" t="str">
            <v>0</v>
          </cell>
          <cell r="T93" t="str">
            <v>0</v>
          </cell>
          <cell r="U93">
            <v>3837.5</v>
          </cell>
        </row>
        <row r="94">
          <cell r="B94" t="str">
            <v>DR/MUM/22-23/51068288</v>
          </cell>
          <cell r="C94" t="str">
            <v>CMUM23/051029554</v>
          </cell>
          <cell r="D94" t="str">
            <v>WPP MARKETING COMMUNICATIONS INDIA PRIVATE LIMITED</v>
          </cell>
          <cell r="E94" t="str">
            <v>Synergy Travels</v>
          </cell>
          <cell r="F94" t="str">
            <v>Mr. CVL Srinivas</v>
          </cell>
          <cell r="G94" t="str">
            <v>G/G : 8/80</v>
          </cell>
          <cell r="H94" t="str">
            <v>3400</v>
          </cell>
          <cell r="I94" t="str">
            <v>440</v>
          </cell>
          <cell r="J94" t="str">
            <v>460.8</v>
          </cell>
          <cell r="K94" t="str">
            <v>4300.8</v>
          </cell>
          <cell r="L94" t="str">
            <v>MH02FG2275</v>
          </cell>
          <cell r="M94" t="str">
            <v>Kamlesh Shukla</v>
          </cell>
          <cell r="N94" t="str">
            <v>+919082384817</v>
          </cell>
          <cell r="O94" t="str">
            <v>0</v>
          </cell>
          <cell r="P94">
            <v>440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>
            <v>3040</v>
          </cell>
        </row>
        <row r="95">
          <cell r="B95" t="str">
            <v>DR/MUM/22-23/51069702</v>
          </cell>
          <cell r="C95" t="str">
            <v>CIMH23/027001127</v>
          </cell>
          <cell r="D95" t="str">
            <v>MCKINSEY &amp; COMPANY INDIA LLP</v>
          </cell>
          <cell r="E95" t="str">
            <v>Synergy Travels</v>
          </cell>
          <cell r="F95" t="str">
            <v>Raghavan Janardhanan(Vip)</v>
          </cell>
          <cell r="G95" t="str">
            <v>P/P : 12/120</v>
          </cell>
          <cell r="H95" t="str">
            <v>4141.4</v>
          </cell>
          <cell r="I95" t="str">
            <v>840</v>
          </cell>
          <cell r="J95" t="str">
            <v>597.76</v>
          </cell>
          <cell r="K95" t="str">
            <v>5579.16</v>
          </cell>
          <cell r="L95" t="str">
            <v>MH02FG1504</v>
          </cell>
          <cell r="M95" t="str">
            <v>pravin</v>
          </cell>
          <cell r="N95" t="str">
            <v>+919819627725</v>
          </cell>
          <cell r="O95" t="str">
            <v>0</v>
          </cell>
          <cell r="P95" t="e">
            <v>#N/A</v>
          </cell>
          <cell r="Q95" t="str">
            <v>0</v>
          </cell>
          <cell r="R95" t="str">
            <v>0</v>
          </cell>
          <cell r="S95" t="str">
            <v>0</v>
          </cell>
          <cell r="T95" t="str">
            <v>0</v>
          </cell>
          <cell r="U95" t="e">
            <v>#N/A</v>
          </cell>
        </row>
        <row r="96">
          <cell r="B96" t="str">
            <v>DR/MUM/22-23/51069240</v>
          </cell>
          <cell r="C96" t="str">
            <v>CMUM23/051030123</v>
          </cell>
          <cell r="D96" t="str">
            <v>PERNOD RICARD INDIA PVT LTD</v>
          </cell>
          <cell r="E96" t="str">
            <v>Synergy Travels</v>
          </cell>
          <cell r="F96" t="str">
            <v>Veeraj vasnaani</v>
          </cell>
          <cell r="G96" t="str">
            <v>G/G : 8/80</v>
          </cell>
          <cell r="H96" t="str">
            <v>3200</v>
          </cell>
          <cell r="I96" t="str">
            <v>490</v>
          </cell>
          <cell r="J96" t="str">
            <v>442.8</v>
          </cell>
          <cell r="K96" t="str">
            <v>4132.8</v>
          </cell>
          <cell r="L96" t="str">
            <v>MH02EH3531</v>
          </cell>
          <cell r="M96" t="str">
            <v>indur</v>
          </cell>
          <cell r="N96" t="str">
            <v>+919653230263</v>
          </cell>
          <cell r="O96" t="str">
            <v>0</v>
          </cell>
          <cell r="P96">
            <v>450</v>
          </cell>
          <cell r="Q96" t="str">
            <v>0</v>
          </cell>
          <cell r="R96" t="str">
            <v>0</v>
          </cell>
          <cell r="S96" t="str">
            <v>0</v>
          </cell>
          <cell r="T96" t="str">
            <v>0</v>
          </cell>
          <cell r="U96">
            <v>2912.5</v>
          </cell>
        </row>
        <row r="97">
          <cell r="B97" t="str">
            <v>DR/MUM/22-23/51069947</v>
          </cell>
          <cell r="C97" t="str">
            <v>CIMH23/027001127</v>
          </cell>
          <cell r="D97" t="str">
            <v>MCKINSEY &amp; COMPANY INDIA LLP</v>
          </cell>
          <cell r="E97" t="str">
            <v>Synergy Travels</v>
          </cell>
          <cell r="F97" t="str">
            <v>Rishabh Sekhani</v>
          </cell>
          <cell r="G97" t="str">
            <v>P/P : 2/20</v>
          </cell>
          <cell r="H97" t="str">
            <v>1592.4</v>
          </cell>
          <cell r="I97" t="str">
            <v>0</v>
          </cell>
          <cell r="J97" t="str">
            <v>191.08</v>
          </cell>
          <cell r="K97" t="str">
            <v>1783.48</v>
          </cell>
          <cell r="L97" t="str">
            <v>MH02FG0464</v>
          </cell>
          <cell r="M97" t="str">
            <v>SUNIL</v>
          </cell>
          <cell r="N97" t="str">
            <v>+919768304384</v>
          </cell>
          <cell r="O97" t="str">
            <v>0</v>
          </cell>
          <cell r="P97">
            <v>0</v>
          </cell>
          <cell r="Q97" t="str">
            <v>0</v>
          </cell>
          <cell r="R97" t="str">
            <v>0</v>
          </cell>
          <cell r="S97" t="str">
            <v>0</v>
          </cell>
          <cell r="T97" t="str">
            <v>0</v>
          </cell>
          <cell r="U97">
            <v>1500</v>
          </cell>
        </row>
        <row r="98">
          <cell r="B98" t="str">
            <v>DR/MUM/22-23/51069948</v>
          </cell>
          <cell r="C98" t="str">
            <v>CIMH23/027001127</v>
          </cell>
          <cell r="D98" t="str">
            <v>MCKINSEY &amp; COMPANY INDIA LLP</v>
          </cell>
          <cell r="E98" t="str">
            <v>Synergy Travels</v>
          </cell>
          <cell r="F98" t="str">
            <v>Anirudh Roy Popli</v>
          </cell>
          <cell r="G98" t="str">
            <v>P/P : 2/20</v>
          </cell>
          <cell r="H98" t="str">
            <v>1592.4</v>
          </cell>
          <cell r="I98" t="str">
            <v>0</v>
          </cell>
          <cell r="J98" t="str">
            <v>191.08</v>
          </cell>
          <cell r="K98" t="str">
            <v>1783.48</v>
          </cell>
          <cell r="L98" t="str">
            <v>MH02EH4012</v>
          </cell>
          <cell r="M98" t="str">
            <v>SINKU GUPTA</v>
          </cell>
          <cell r="N98" t="str">
            <v>+916202217898</v>
          </cell>
          <cell r="O98" t="str">
            <v>0</v>
          </cell>
          <cell r="P98">
            <v>0</v>
          </cell>
          <cell r="Q98" t="str">
            <v>0</v>
          </cell>
          <cell r="R98" t="str">
            <v>0</v>
          </cell>
          <cell r="S98" t="str">
            <v>0</v>
          </cell>
          <cell r="T98" t="str">
            <v>0</v>
          </cell>
          <cell r="U98">
            <v>1500</v>
          </cell>
        </row>
        <row r="99">
          <cell r="B99" t="str">
            <v>DR/MUM/22-23/51068289</v>
          </cell>
          <cell r="C99" t="str">
            <v>CMUM23/051029550</v>
          </cell>
          <cell r="D99" t="str">
            <v>WPP MARKETING COMMUNICATIONS INDIA PRIVATE LIMITED</v>
          </cell>
          <cell r="E99" t="str">
            <v>Synergy Travels</v>
          </cell>
          <cell r="F99" t="str">
            <v>Mr. CVL Srinivas</v>
          </cell>
          <cell r="G99" t="str">
            <v>G/G : 8/80</v>
          </cell>
          <cell r="H99" t="str">
            <v>4050</v>
          </cell>
          <cell r="I99" t="str">
            <v>80</v>
          </cell>
          <cell r="J99" t="str">
            <v>495.6</v>
          </cell>
          <cell r="K99" t="str">
            <v>4625.6</v>
          </cell>
          <cell r="L99" t="str">
            <v>MH02FG2275</v>
          </cell>
          <cell r="M99" t="str">
            <v>KAMLESH SHUKLA</v>
          </cell>
          <cell r="N99" t="str">
            <v>+919082384817</v>
          </cell>
          <cell r="O99" t="str">
            <v>0</v>
          </cell>
          <cell r="P99">
            <v>80</v>
          </cell>
          <cell r="Q99" t="str">
            <v>0</v>
          </cell>
          <cell r="R99" t="str">
            <v>0</v>
          </cell>
          <cell r="S99" t="str">
            <v>0</v>
          </cell>
          <cell r="T99" t="str">
            <v>0</v>
          </cell>
          <cell r="U99">
            <v>2990</v>
          </cell>
        </row>
        <row r="100">
          <cell r="B100" t="str">
            <v>DR/MUM/22-23/51068550</v>
          </cell>
          <cell r="C100" t="str">
            <v>CMUM23/051030216</v>
          </cell>
          <cell r="D100" t="str">
            <v>OMRON AUTOMATION PVT LTD</v>
          </cell>
          <cell r="E100" t="str">
            <v>Synergy Travels</v>
          </cell>
          <cell r="F100" t="str">
            <v>Bhavesh Mehta</v>
          </cell>
          <cell r="G100" t="str">
            <v>G/G : 8/80</v>
          </cell>
          <cell r="H100" t="str">
            <v>4044</v>
          </cell>
          <cell r="I100" t="str">
            <v>0</v>
          </cell>
          <cell r="J100" t="str">
            <v>485.28</v>
          </cell>
          <cell r="K100" t="str">
            <v>4529.28</v>
          </cell>
          <cell r="L100" t="str">
            <v>MH02ER7359</v>
          </cell>
          <cell r="M100" t="str">
            <v>SANTOSH KUMAR GUPTA</v>
          </cell>
          <cell r="N100" t="str">
            <v>+919076287663</v>
          </cell>
          <cell r="O100" t="str">
            <v>0</v>
          </cell>
          <cell r="P100">
            <v>0</v>
          </cell>
          <cell r="Q100" t="str">
            <v>0</v>
          </cell>
          <cell r="R100" t="str">
            <v>0</v>
          </cell>
          <cell r="S100" t="str">
            <v>0</v>
          </cell>
          <cell r="T100" t="str">
            <v>0</v>
          </cell>
          <cell r="U100">
            <v>2914</v>
          </cell>
        </row>
        <row r="101">
          <cell r="B101" t="str">
            <v>DR/MUM/22-23/51069973</v>
          </cell>
          <cell r="C101" t="str">
            <v>CIMH23/027001127</v>
          </cell>
          <cell r="D101" t="str">
            <v>MCKINSEY &amp; COMPANY INDIA LLP</v>
          </cell>
          <cell r="E101" t="str">
            <v>Synergy Travels</v>
          </cell>
          <cell r="F101" t="str">
            <v>Anuj Rikhye</v>
          </cell>
          <cell r="G101" t="str">
            <v>P/P : 8/80</v>
          </cell>
          <cell r="H101" t="str">
            <v>2960.6</v>
          </cell>
          <cell r="I101" t="str">
            <v>635</v>
          </cell>
          <cell r="J101" t="str">
            <v>431.48</v>
          </cell>
          <cell r="K101" t="str">
            <v>4027.08</v>
          </cell>
          <cell r="L101" t="str">
            <v>MH02ER7357</v>
          </cell>
          <cell r="M101" t="str">
            <v>DINESH</v>
          </cell>
          <cell r="N101" t="str">
            <v>+919967175227</v>
          </cell>
          <cell r="O101" t="str">
            <v>0</v>
          </cell>
          <cell r="P101">
            <v>635</v>
          </cell>
          <cell r="Q101" t="str">
            <v>0</v>
          </cell>
          <cell r="R101" t="str">
            <v>0</v>
          </cell>
          <cell r="S101" t="str">
            <v>0</v>
          </cell>
          <cell r="T101" t="str">
            <v>0</v>
          </cell>
          <cell r="U101">
            <v>3260</v>
          </cell>
        </row>
        <row r="102">
          <cell r="B102" t="str">
            <v>DR/MUM/22-23/51069724</v>
          </cell>
          <cell r="C102" t="str">
            <v>CIMH23/027001156</v>
          </cell>
          <cell r="D102" t="str">
            <v>SAP INDIA PVT LTD -FIELDS SERVICES</v>
          </cell>
          <cell r="E102" t="str">
            <v>Synergy Travels</v>
          </cell>
          <cell r="F102" t="str">
            <v>Gaurav Sawant</v>
          </cell>
          <cell r="G102" t="str">
            <v>APT P/P : APT P/D FIXED</v>
          </cell>
          <cell r="H102" t="str">
            <v>1419</v>
          </cell>
          <cell r="I102" t="str">
            <v>420</v>
          </cell>
          <cell r="J102" t="str">
            <v>220.68</v>
          </cell>
          <cell r="K102" t="str">
            <v>2059.68</v>
          </cell>
          <cell r="L102" t="str">
            <v>MH02FG2275</v>
          </cell>
          <cell r="M102" t="str">
            <v>Kamlesh</v>
          </cell>
          <cell r="N102" t="str">
            <v>+919082384817</v>
          </cell>
          <cell r="O102" t="str">
            <v>0</v>
          </cell>
          <cell r="P102">
            <v>420</v>
          </cell>
          <cell r="Q102" t="str">
            <v>0</v>
          </cell>
          <cell r="R102" t="str">
            <v>0</v>
          </cell>
          <cell r="S102" t="str">
            <v>0</v>
          </cell>
          <cell r="T102" t="str">
            <v>0</v>
          </cell>
          <cell r="U102">
            <v>1820</v>
          </cell>
        </row>
        <row r="103">
          <cell r="B103" t="str">
            <v>DR/MUM/22-23/51069507</v>
          </cell>
          <cell r="C103" t="str">
            <v>CIMH23/027001156</v>
          </cell>
          <cell r="D103" t="str">
            <v>SAP INDIA PVT LTD -FIELDS SERVICES</v>
          </cell>
          <cell r="E103" t="str">
            <v>Synergy Travels</v>
          </cell>
          <cell r="F103" t="str">
            <v>Charu  Jagtap</v>
          </cell>
          <cell r="G103" t="str">
            <v>APT P/P : APT P/D FIXED</v>
          </cell>
          <cell r="H103" t="str">
            <v>1419</v>
          </cell>
          <cell r="I103" t="str">
            <v>340</v>
          </cell>
          <cell r="J103" t="str">
            <v>211.08</v>
          </cell>
          <cell r="K103" t="str">
            <v>1970.08</v>
          </cell>
          <cell r="L103" t="str">
            <v>MH02FG7801</v>
          </cell>
          <cell r="M103" t="str">
            <v>Avinash</v>
          </cell>
          <cell r="N103" t="str">
            <v>+919769268282</v>
          </cell>
          <cell r="O103" t="str">
            <v>0</v>
          </cell>
          <cell r="P103">
            <v>420</v>
          </cell>
          <cell r="Q103" t="str">
            <v>0</v>
          </cell>
          <cell r="R103" t="str">
            <v>0</v>
          </cell>
          <cell r="S103" t="str">
            <v>0</v>
          </cell>
          <cell r="T103" t="str">
            <v>0</v>
          </cell>
          <cell r="U103">
            <v>1820</v>
          </cell>
        </row>
        <row r="104">
          <cell r="B104" t="str">
            <v>DR/MUM/22-23/51070093</v>
          </cell>
          <cell r="C104" t="str">
            <v>CIMH23/027001156</v>
          </cell>
          <cell r="D104" t="str">
            <v>SAP INDIA PVT LTD -FIELDS SERVICES</v>
          </cell>
          <cell r="E104" t="str">
            <v>Synergy Travels</v>
          </cell>
          <cell r="F104" t="str">
            <v>Subhasis Debasis Chatterjee</v>
          </cell>
          <cell r="G104" t="str">
            <v>APT P/P : APT P/D FIXED</v>
          </cell>
          <cell r="H104" t="str">
            <v>1419</v>
          </cell>
          <cell r="I104" t="str">
            <v>340</v>
          </cell>
          <cell r="J104" t="str">
            <v>211.08</v>
          </cell>
          <cell r="K104" t="str">
            <v>1970.08</v>
          </cell>
          <cell r="L104" t="str">
            <v>MH02ER8483</v>
          </cell>
          <cell r="M104" t="str">
            <v>Vijay</v>
          </cell>
          <cell r="N104" t="str">
            <v>+919082473184</v>
          </cell>
          <cell r="O104" t="str">
            <v>0</v>
          </cell>
          <cell r="P104">
            <v>340</v>
          </cell>
          <cell r="Q104" t="str">
            <v>0</v>
          </cell>
          <cell r="R104" t="str">
            <v>0</v>
          </cell>
          <cell r="S104" t="str">
            <v>0</v>
          </cell>
          <cell r="T104" t="str">
            <v>0</v>
          </cell>
          <cell r="U104">
            <v>1470</v>
          </cell>
        </row>
        <row r="105">
          <cell r="B105" t="str">
            <v>DR/MUM/22-23/51070105</v>
          </cell>
          <cell r="C105" t="str">
            <v>CIMH23/027001156</v>
          </cell>
          <cell r="D105" t="str">
            <v>SAP INDIA PVT LTD -FIELDS SERVICES</v>
          </cell>
          <cell r="E105" t="str">
            <v>Synergy Travels</v>
          </cell>
          <cell r="F105" t="str">
            <v>Avishek Purkayastha</v>
          </cell>
          <cell r="G105" t="str">
            <v>APT P/P : APT P/D FIXED</v>
          </cell>
          <cell r="H105" t="str">
            <v>1419</v>
          </cell>
          <cell r="I105" t="str">
            <v>340</v>
          </cell>
          <cell r="J105" t="str">
            <v>211.08</v>
          </cell>
          <cell r="K105" t="str">
            <v>1970.08</v>
          </cell>
          <cell r="L105" t="str">
            <v>MH02ER3643</v>
          </cell>
          <cell r="M105" t="str">
            <v>Gopi</v>
          </cell>
          <cell r="N105" t="str">
            <v>+917304279206</v>
          </cell>
          <cell r="O105" t="str">
            <v>0</v>
          </cell>
          <cell r="P105">
            <v>340</v>
          </cell>
          <cell r="Q105" t="str">
            <v>0</v>
          </cell>
          <cell r="R105" t="str">
            <v>0</v>
          </cell>
          <cell r="S105" t="str">
            <v>0</v>
          </cell>
          <cell r="T105" t="str">
            <v>0</v>
          </cell>
          <cell r="U105">
            <v>1340</v>
          </cell>
        </row>
        <row r="106">
          <cell r="B106" t="str">
            <v>DR/MUM/22-23/51070098</v>
          </cell>
          <cell r="C106" t="str">
            <v>CIMH23/027001156</v>
          </cell>
          <cell r="D106" t="str">
            <v>SAP INDIA PVT LTD -FIELDS SERVICES</v>
          </cell>
          <cell r="E106" t="str">
            <v>Synergy Travels</v>
          </cell>
          <cell r="F106" t="str">
            <v>Tarun Papan</v>
          </cell>
          <cell r="G106" t="str">
            <v>P/P : 4/40</v>
          </cell>
          <cell r="H106" t="str">
            <v>1419</v>
          </cell>
          <cell r="I106" t="str">
            <v>340</v>
          </cell>
          <cell r="J106" t="str">
            <v>211.08</v>
          </cell>
          <cell r="K106" t="str">
            <v>1970.08</v>
          </cell>
          <cell r="L106" t="str">
            <v>MH02ER8486</v>
          </cell>
          <cell r="M106" t="str">
            <v>Islam</v>
          </cell>
          <cell r="N106" t="str">
            <v>+918591820248</v>
          </cell>
          <cell r="O106" t="str">
            <v>0</v>
          </cell>
          <cell r="P106" t="e">
            <v>#N/A</v>
          </cell>
          <cell r="Q106" t="str">
            <v>0</v>
          </cell>
          <cell r="R106" t="str">
            <v>0</v>
          </cell>
          <cell r="S106" t="str">
            <v>0</v>
          </cell>
          <cell r="T106" t="str">
            <v>0</v>
          </cell>
          <cell r="U106" t="e">
            <v>#N/A</v>
          </cell>
        </row>
        <row r="107">
          <cell r="B107" t="str">
            <v>DR/MUM/22-23/51069853</v>
          </cell>
          <cell r="C107" t="str">
            <v>CMUM23/051030124</v>
          </cell>
          <cell r="D107" t="str">
            <v>CABOT INDIA LIMITED</v>
          </cell>
          <cell r="E107" t="str">
            <v>Synergy Travels</v>
          </cell>
          <cell r="F107" t="str">
            <v>Mr. Biro Dutta</v>
          </cell>
          <cell r="G107" t="str">
            <v>G/G : 8/80</v>
          </cell>
          <cell r="H107" t="str">
            <v>6130.56</v>
          </cell>
          <cell r="I107" t="str">
            <v>130</v>
          </cell>
          <cell r="J107" t="str">
            <v>751.26</v>
          </cell>
          <cell r="K107" t="str">
            <v>7011.82</v>
          </cell>
          <cell r="L107" t="str">
            <v>MH02EH4016</v>
          </cell>
          <cell r="M107" t="str">
            <v>Ramjatan</v>
          </cell>
          <cell r="N107" t="str">
            <v>+919326426924</v>
          </cell>
          <cell r="O107" t="str">
            <v>0</v>
          </cell>
          <cell r="P107" t="e">
            <v>#N/A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e">
            <v>#N/A</v>
          </cell>
        </row>
        <row r="108">
          <cell r="B108" t="str">
            <v>DR/MUM/22-23/51068293</v>
          </cell>
          <cell r="C108" t="str">
            <v>CMUM23/051029558</v>
          </cell>
          <cell r="D108" t="str">
            <v>WPP MARKETING COMMUNICATIONS INDIA PRIVATE LIMITED</v>
          </cell>
          <cell r="E108" t="str">
            <v>Synergy Travels</v>
          </cell>
          <cell r="F108" t="str">
            <v>Mr. CVL Srinivas</v>
          </cell>
          <cell r="G108" t="str">
            <v>G/G : 8/80</v>
          </cell>
          <cell r="H108" t="str">
            <v>3860</v>
          </cell>
          <cell r="I108" t="str">
            <v>278</v>
          </cell>
          <cell r="J108" t="str">
            <v>496.56</v>
          </cell>
          <cell r="K108" t="str">
            <v>4634.56</v>
          </cell>
          <cell r="L108" t="str">
            <v>MH02ER9698</v>
          </cell>
          <cell r="M108" t="str">
            <v>DANGI</v>
          </cell>
          <cell r="N108" t="str">
            <v>+918779707077</v>
          </cell>
          <cell r="O108" t="str">
            <v>0</v>
          </cell>
          <cell r="P108">
            <v>278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>
            <v>3342</v>
          </cell>
        </row>
        <row r="109">
          <cell r="B109" t="str">
            <v>DR/MUM/22-23/51070120</v>
          </cell>
          <cell r="C109" t="str">
            <v>CIMH23/027001127</v>
          </cell>
          <cell r="D109" t="str">
            <v>MCKINSEY &amp; COMPANY INDIA LLP</v>
          </cell>
          <cell r="E109" t="str">
            <v>Synergy Travels</v>
          </cell>
          <cell r="F109" t="str">
            <v>Raunak Shah</v>
          </cell>
          <cell r="G109" t="str">
            <v>P/P : 12/120</v>
          </cell>
          <cell r="H109" t="str">
            <v>3467.4</v>
          </cell>
          <cell r="I109" t="str">
            <v>210</v>
          </cell>
          <cell r="J109" t="str">
            <v>441.28</v>
          </cell>
          <cell r="K109" t="str">
            <v>4118.68</v>
          </cell>
          <cell r="L109" t="str">
            <v>MH02EH3526</v>
          </cell>
          <cell r="M109" t="str">
            <v>Dheeraj</v>
          </cell>
          <cell r="N109" t="str">
            <v>+919324656061</v>
          </cell>
          <cell r="O109" t="str">
            <v>0</v>
          </cell>
          <cell r="P109">
            <v>210</v>
          </cell>
          <cell r="Q109" t="str">
            <v>0</v>
          </cell>
          <cell r="R109" t="str">
            <v>0</v>
          </cell>
          <cell r="S109" t="str">
            <v>0</v>
          </cell>
          <cell r="T109" t="str">
            <v>0</v>
          </cell>
          <cell r="U109">
            <v>3310</v>
          </cell>
        </row>
        <row r="110">
          <cell r="B110" t="str">
            <v>DR/MUM/22-23/51071074</v>
          </cell>
          <cell r="C110" t="str">
            <v>CMUM23/051030757</v>
          </cell>
          <cell r="D110" t="str">
            <v>EVERSTONE CAPITAL ADVISORS PVT LTD.</v>
          </cell>
          <cell r="E110" t="str">
            <v>Synergy Travels</v>
          </cell>
          <cell r="F110" t="str">
            <v>Atul Kapur</v>
          </cell>
          <cell r="G110" t="str">
            <v>G/G : 8/80</v>
          </cell>
          <cell r="H110" t="str">
            <v>7020</v>
          </cell>
          <cell r="I110" t="str">
            <v>357</v>
          </cell>
          <cell r="J110" t="str">
            <v>885.24</v>
          </cell>
          <cell r="K110" t="str">
            <v>8262.24</v>
          </cell>
          <cell r="L110" t="str">
            <v>MH02EH3531</v>
          </cell>
          <cell r="M110" t="str">
            <v>INDUR</v>
          </cell>
          <cell r="N110" t="str">
            <v>+919653230263</v>
          </cell>
          <cell r="O110" t="str">
            <v>0</v>
          </cell>
          <cell r="P110">
            <v>357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>
            <v>4855</v>
          </cell>
        </row>
        <row r="111">
          <cell r="B111" t="str">
            <v>DR/MUM/22-23/51070951</v>
          </cell>
          <cell r="C111" t="str">
            <v>CMUM23/051030763</v>
          </cell>
          <cell r="D111" t="str">
            <v>CAPGEMINI TECHNOLOGY SERVICES INDIA LIMITED</v>
          </cell>
          <cell r="E111" t="str">
            <v>Synergy Travels</v>
          </cell>
          <cell r="F111" t="str">
            <v>Benoît  Hannebicq</v>
          </cell>
          <cell r="G111" t="str">
            <v>P/P : 8/80</v>
          </cell>
          <cell r="H111" t="str">
            <v>3600</v>
          </cell>
          <cell r="I111" t="str">
            <v>180</v>
          </cell>
          <cell r="J111" t="str">
            <v>453.6</v>
          </cell>
          <cell r="K111" t="str">
            <v>4233.6</v>
          </cell>
          <cell r="L111" t="str">
            <v>MH02ER8483</v>
          </cell>
          <cell r="M111" t="str">
            <v>VIJAY</v>
          </cell>
          <cell r="N111" t="str">
            <v>+919082473184</v>
          </cell>
          <cell r="O111" t="str">
            <v>0</v>
          </cell>
          <cell r="P111">
            <v>180</v>
          </cell>
          <cell r="Q111" t="str">
            <v>0</v>
          </cell>
          <cell r="R111" t="str">
            <v>0</v>
          </cell>
          <cell r="S111" t="str">
            <v>0</v>
          </cell>
          <cell r="T111" t="str">
            <v>0</v>
          </cell>
          <cell r="U111">
            <v>3180</v>
          </cell>
        </row>
        <row r="112">
          <cell r="B112" t="str">
            <v>DR/MUM/22-23/51070941</v>
          </cell>
          <cell r="C112" t="str">
            <v>CMUM23/051030566</v>
          </cell>
          <cell r="D112" t="str">
            <v>SOTC TRAVEL LIMITED</v>
          </cell>
          <cell r="E112" t="str">
            <v>Synergy Travels</v>
          </cell>
          <cell r="F112" t="str">
            <v>Ms Shabnam Sinha</v>
          </cell>
          <cell r="G112" t="str">
            <v>G/G : 8/80</v>
          </cell>
          <cell r="H112" t="str">
            <v>3500</v>
          </cell>
          <cell r="I112" t="str">
            <v>128</v>
          </cell>
          <cell r="J112" t="str">
            <v>435.36</v>
          </cell>
          <cell r="K112" t="str">
            <v>4063.36</v>
          </cell>
          <cell r="L112" t="str">
            <v>MH02ER5992</v>
          </cell>
          <cell r="M112" t="str">
            <v>RAMU GUPTA</v>
          </cell>
          <cell r="N112" t="str">
            <v>+918369598633</v>
          </cell>
          <cell r="O112" t="str">
            <v>0</v>
          </cell>
          <cell r="P112">
            <v>128</v>
          </cell>
          <cell r="Q112" t="str">
            <v>0</v>
          </cell>
          <cell r="R112" t="str">
            <v>0</v>
          </cell>
          <cell r="S112" t="str">
            <v>0</v>
          </cell>
          <cell r="T112" t="str">
            <v>0</v>
          </cell>
          <cell r="U112">
            <v>2528</v>
          </cell>
        </row>
        <row r="113">
          <cell r="B113" t="str">
            <v>DR/MUM/22-23/51070814</v>
          </cell>
          <cell r="C113" t="str">
            <v>CMUM23/051030756</v>
          </cell>
          <cell r="D113" t="str">
            <v>INVASCENT ADVISORY SERICES INDIA LLP</v>
          </cell>
          <cell r="E113" t="str">
            <v>Synergy Travels</v>
          </cell>
          <cell r="F113" t="str">
            <v>Anil Kumar Jagirdar</v>
          </cell>
          <cell r="G113" t="str">
            <v>APT G/G : APT Transfer 3/60</v>
          </cell>
          <cell r="H113" t="str">
            <v>2300</v>
          </cell>
          <cell r="I113" t="str">
            <v>340</v>
          </cell>
          <cell r="J113" t="str">
            <v>316.8</v>
          </cell>
          <cell r="K113" t="str">
            <v>2956.8</v>
          </cell>
          <cell r="L113" t="str">
            <v>MH02FG1504</v>
          </cell>
          <cell r="M113" t="str">
            <v>PRAVIN</v>
          </cell>
          <cell r="N113" t="str">
            <v>+919819627725</v>
          </cell>
          <cell r="O113" t="str">
            <v>0</v>
          </cell>
          <cell r="P113">
            <v>510</v>
          </cell>
          <cell r="Q113" t="str">
            <v>0</v>
          </cell>
          <cell r="R113" t="str">
            <v>0</v>
          </cell>
          <cell r="S113" t="str">
            <v>0</v>
          </cell>
          <cell r="T113" t="str">
            <v>0</v>
          </cell>
          <cell r="U113">
            <v>2910</v>
          </cell>
        </row>
        <row r="114">
          <cell r="B114" t="str">
            <v>DR/MUM/22-23/51071118</v>
          </cell>
          <cell r="C114" t="str">
            <v>CMUM23/051030761</v>
          </cell>
          <cell r="D114" t="str">
            <v>FCM TRAVEL SOLUTIONS (INDIA) PRIVATE LIMITED</v>
          </cell>
          <cell r="E114" t="str">
            <v>Synergy Travels</v>
          </cell>
          <cell r="F114" t="str">
            <v>Mr SOMASUNDARAM PALAMADAIRAMASWAMY</v>
          </cell>
          <cell r="G114" t="str">
            <v>G/G : 8/80</v>
          </cell>
          <cell r="H114" t="str">
            <v>3500</v>
          </cell>
          <cell r="I114" t="str">
            <v>460</v>
          </cell>
          <cell r="J114" t="str">
            <v>475.2</v>
          </cell>
          <cell r="K114" t="str">
            <v>4435.2</v>
          </cell>
          <cell r="L114" t="str">
            <v>MH02FG7801</v>
          </cell>
          <cell r="M114" t="str">
            <v>AVINASH MORE</v>
          </cell>
          <cell r="N114" t="str">
            <v>+919769268282</v>
          </cell>
          <cell r="O114" t="str">
            <v>0</v>
          </cell>
          <cell r="P114" t="e">
            <v>#N/A</v>
          </cell>
          <cell r="Q114" t="str">
            <v>0</v>
          </cell>
          <cell r="R114" t="str">
            <v>0</v>
          </cell>
          <cell r="S114" t="str">
            <v>0</v>
          </cell>
          <cell r="T114" t="str">
            <v>0</v>
          </cell>
          <cell r="U114" t="e">
            <v>#N/A</v>
          </cell>
        </row>
        <row r="115">
          <cell r="B115" t="str">
            <v>DR/MUM/22-23/51070065</v>
          </cell>
          <cell r="C115" t="str">
            <v>CMUM23/051030760</v>
          </cell>
          <cell r="D115" t="str">
            <v>INTERGLOBE HOTELS PVT LTD</v>
          </cell>
          <cell r="E115" t="str">
            <v>Synergy Travels</v>
          </cell>
          <cell r="F115" t="str">
            <v>Mr. Arun Raju</v>
          </cell>
          <cell r="G115" t="str">
            <v>APT G/G : APT Transfer 3/60</v>
          </cell>
          <cell r="H115" t="str">
            <v>2300</v>
          </cell>
          <cell r="I115" t="str">
            <v>420</v>
          </cell>
          <cell r="J115" t="str">
            <v>326.4</v>
          </cell>
          <cell r="K115" t="str">
            <v>3046.4</v>
          </cell>
          <cell r="L115" t="str">
            <v>MH02ER2339</v>
          </cell>
          <cell r="M115" t="str">
            <v>DUBEY</v>
          </cell>
          <cell r="N115" t="str">
            <v>+917715887931</v>
          </cell>
          <cell r="O115" t="str">
            <v>0</v>
          </cell>
          <cell r="P115">
            <v>420</v>
          </cell>
          <cell r="Q115" t="str">
            <v>0</v>
          </cell>
          <cell r="R115" t="str">
            <v>0</v>
          </cell>
          <cell r="S115" t="str">
            <v>0</v>
          </cell>
          <cell r="T115" t="str">
            <v>0</v>
          </cell>
          <cell r="U115">
            <v>2820</v>
          </cell>
        </row>
        <row r="116">
          <cell r="B116" t="str">
            <v>DR/MUM/22-23/51070911</v>
          </cell>
          <cell r="C116" t="str">
            <v>CMUM23/051030751</v>
          </cell>
          <cell r="D116" t="str">
            <v>FCM TRAVEL SOLUTIONS (INDIA) PRIVATE LIMITED</v>
          </cell>
          <cell r="E116" t="str">
            <v>Synergy Travels</v>
          </cell>
          <cell r="F116" t="str">
            <v>Mr VIPUL KUMAR</v>
          </cell>
          <cell r="G116" t="str">
            <v>G/G : 8/80</v>
          </cell>
          <cell r="H116" t="str">
            <v>3200</v>
          </cell>
          <cell r="I116" t="str">
            <v>520</v>
          </cell>
          <cell r="J116" t="str">
            <v>446.4</v>
          </cell>
          <cell r="K116" t="str">
            <v>4166.4</v>
          </cell>
          <cell r="L116" t="str">
            <v>MH02ER3643</v>
          </cell>
          <cell r="M116" t="str">
            <v>GOPI</v>
          </cell>
          <cell r="N116" t="str">
            <v>+917304279206</v>
          </cell>
          <cell r="O116" t="str">
            <v>0</v>
          </cell>
          <cell r="P116">
            <v>520</v>
          </cell>
          <cell r="Q116" t="str">
            <v>0</v>
          </cell>
          <cell r="R116" t="str">
            <v>0</v>
          </cell>
          <cell r="S116" t="str">
            <v>0</v>
          </cell>
          <cell r="T116" t="str">
            <v>0</v>
          </cell>
          <cell r="U116">
            <v>2920</v>
          </cell>
        </row>
        <row r="117">
          <cell r="B117" t="str">
            <v>DR/MUM/22-23/51070491</v>
          </cell>
          <cell r="C117" t="str">
            <v>CMUM23/051030758</v>
          </cell>
          <cell r="D117" t="str">
            <v>GILPIN TOURS &amp; TRAVEL MANAGEMENT (INDIA) PVT LTD</v>
          </cell>
          <cell r="E117" t="str">
            <v>Synergy Travels</v>
          </cell>
          <cell r="F117" t="str">
            <v>Mr. CS Iyer +3</v>
          </cell>
          <cell r="G117" t="str">
            <v>G/G : 8/80</v>
          </cell>
          <cell r="H117" t="str">
            <v>4250</v>
          </cell>
          <cell r="I117" t="str">
            <v>382</v>
          </cell>
          <cell r="J117" t="str">
            <v>555.84</v>
          </cell>
          <cell r="K117" t="str">
            <v>5187.84</v>
          </cell>
          <cell r="L117" t="str">
            <v>MH02EH4014</v>
          </cell>
          <cell r="M117" t="str">
            <v>JAFAR</v>
          </cell>
          <cell r="N117" t="str">
            <v>+919833936029</v>
          </cell>
          <cell r="O117" t="str">
            <v>0</v>
          </cell>
          <cell r="P117">
            <v>382</v>
          </cell>
          <cell r="Q117" t="str">
            <v>0</v>
          </cell>
          <cell r="R117" t="str">
            <v>0</v>
          </cell>
          <cell r="S117" t="str">
            <v>0</v>
          </cell>
          <cell r="T117" t="str">
            <v>0</v>
          </cell>
          <cell r="U117">
            <v>3694.5</v>
          </cell>
        </row>
        <row r="118">
          <cell r="B118" t="str">
            <v>DR/MUM/22-23/51070952</v>
          </cell>
          <cell r="C118" t="str">
            <v>CMUM23/051030762</v>
          </cell>
          <cell r="D118" t="str">
            <v>CAPGEMINI TECHNOLOGY SERVICES INDIA LIMITED</v>
          </cell>
          <cell r="E118" t="str">
            <v>Synergy Travels</v>
          </cell>
          <cell r="F118" t="str">
            <v>Benoît  Hannebicq</v>
          </cell>
          <cell r="G118" t="str">
            <v>P/P : 8/80</v>
          </cell>
          <cell r="H118" t="str">
            <v>3800</v>
          </cell>
          <cell r="I118" t="str">
            <v>200</v>
          </cell>
          <cell r="J118" t="str">
            <v>480</v>
          </cell>
          <cell r="K118" t="str">
            <v>4480</v>
          </cell>
          <cell r="L118" t="str">
            <v>MH02FG1504</v>
          </cell>
          <cell r="M118" t="str">
            <v>PRAVIN</v>
          </cell>
          <cell r="N118" t="str">
            <v>+919819627725</v>
          </cell>
          <cell r="O118" t="str">
            <v>0</v>
          </cell>
          <cell r="P118">
            <v>200</v>
          </cell>
          <cell r="Q118" t="str">
            <v>0</v>
          </cell>
          <cell r="R118" t="str">
            <v>0</v>
          </cell>
          <cell r="S118" t="str">
            <v>0</v>
          </cell>
          <cell r="T118" t="str">
            <v>0</v>
          </cell>
          <cell r="U118">
            <v>3350</v>
          </cell>
        </row>
        <row r="119">
          <cell r="B119" t="str">
            <v>DR/MUM/22-23/51066704</v>
          </cell>
          <cell r="C119" t="str">
            <v>CMUM23/051030755</v>
          </cell>
          <cell r="D119" t="str">
            <v>INVASCENT ADVISORY SERICES INDIA LLP</v>
          </cell>
          <cell r="E119" t="str">
            <v>Synergy Travels</v>
          </cell>
          <cell r="F119" t="str">
            <v>HARI  BUGGANA</v>
          </cell>
          <cell r="G119" t="str">
            <v>G/G : 8/80</v>
          </cell>
          <cell r="H119" t="str">
            <v>3750</v>
          </cell>
          <cell r="I119" t="str">
            <v>80</v>
          </cell>
          <cell r="J119" t="str">
            <v>459.6</v>
          </cell>
          <cell r="K119" t="str">
            <v>4289.6</v>
          </cell>
          <cell r="L119" t="str">
            <v>MH02ER3643</v>
          </cell>
          <cell r="M119" t="str">
            <v>GOPI</v>
          </cell>
          <cell r="N119" t="str">
            <v>+917304279206</v>
          </cell>
          <cell r="O119" t="str">
            <v>0</v>
          </cell>
          <cell r="P119" t="e">
            <v>#N/A</v>
          </cell>
          <cell r="Q119" t="str">
            <v>0</v>
          </cell>
          <cell r="R119" t="str">
            <v>0</v>
          </cell>
          <cell r="S119" t="str">
            <v>0</v>
          </cell>
          <cell r="T119" t="str">
            <v>0</v>
          </cell>
          <cell r="U119" t="e">
            <v>#N/A</v>
          </cell>
        </row>
        <row r="120">
          <cell r="B120" t="str">
            <v>DR/MUM/22-23/51070430</v>
          </cell>
          <cell r="C120" t="str">
            <v>CMUM23/051030752</v>
          </cell>
          <cell r="D120" t="str">
            <v>HEWLETT PACKARD INDIA SALES PVT LTD</v>
          </cell>
          <cell r="E120" t="str">
            <v>Synergy Travels</v>
          </cell>
          <cell r="F120" t="str">
            <v>KAVIT  GUPTA</v>
          </cell>
          <cell r="G120" t="str">
            <v>P/P : 9/90</v>
          </cell>
          <cell r="H120" t="str">
            <v>3601.8</v>
          </cell>
          <cell r="I120" t="str">
            <v>80</v>
          </cell>
          <cell r="J120" t="str">
            <v>441.82</v>
          </cell>
          <cell r="K120" t="str">
            <v>4123.62</v>
          </cell>
          <cell r="L120" t="str">
            <v>MH02FG2275</v>
          </cell>
          <cell r="M120" t="str">
            <v>Kamlesh Shukla</v>
          </cell>
          <cell r="N120" t="str">
            <v>+919082384817</v>
          </cell>
          <cell r="O120" t="str">
            <v>0</v>
          </cell>
          <cell r="P120">
            <v>80</v>
          </cell>
          <cell r="Q120" t="str">
            <v>0</v>
          </cell>
          <cell r="R120" t="str">
            <v>0</v>
          </cell>
          <cell r="S120" t="str">
            <v>0</v>
          </cell>
          <cell r="T120" t="str">
            <v>0</v>
          </cell>
          <cell r="U120">
            <v>2817.5</v>
          </cell>
        </row>
        <row r="121">
          <cell r="B121" t="str">
            <v>DR/MUM/22-23/51071107</v>
          </cell>
          <cell r="C121" t="str">
            <v>CMUM23/051030753</v>
          </cell>
          <cell r="D121" t="str">
            <v>HEWLETT PACKARD INDIA SALES PVT LTD</v>
          </cell>
          <cell r="E121" t="str">
            <v>Synergy Travels</v>
          </cell>
          <cell r="F121" t="str">
            <v>Ritesh  Gandotra</v>
          </cell>
          <cell r="G121" t="str">
            <v>P/P : 14/140</v>
          </cell>
          <cell r="H121" t="str">
            <v>5102.8</v>
          </cell>
          <cell r="I121" t="str">
            <v>0</v>
          </cell>
          <cell r="J121" t="str">
            <v>612.34</v>
          </cell>
          <cell r="K121" t="str">
            <v>5715.14</v>
          </cell>
          <cell r="L121" t="str">
            <v>MH02ER9517</v>
          </cell>
          <cell r="M121" t="str">
            <v>Ghanshyam</v>
          </cell>
          <cell r="N121" t="str">
            <v>+919967041582</v>
          </cell>
          <cell r="O121" t="str">
            <v>0</v>
          </cell>
          <cell r="P121">
            <v>120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>
            <v>3607.5</v>
          </cell>
        </row>
        <row r="122">
          <cell r="B122" t="str">
            <v>DR/MUM/22-23/51071156</v>
          </cell>
          <cell r="C122" t="str">
            <v>CIMH23/027001156</v>
          </cell>
          <cell r="D122" t="str">
            <v>SAP INDIA PVT LTD -FIELDS SERVICES</v>
          </cell>
          <cell r="E122" t="str">
            <v>Synergy Travels</v>
          </cell>
          <cell r="F122" t="str">
            <v>Satyajit Sahay</v>
          </cell>
          <cell r="G122" t="str">
            <v>P/P : 12/100</v>
          </cell>
          <cell r="H122" t="str">
            <v>3214</v>
          </cell>
          <cell r="I122" t="str">
            <v>550</v>
          </cell>
          <cell r="J122" t="str">
            <v>451.68</v>
          </cell>
          <cell r="K122" t="str">
            <v>4215.68</v>
          </cell>
          <cell r="L122" t="str">
            <v>MH02CR4348</v>
          </cell>
          <cell r="M122" t="str">
            <v>PANKAJ RANA</v>
          </cell>
          <cell r="N122" t="str">
            <v>+916206188903</v>
          </cell>
          <cell r="O122" t="str">
            <v>0</v>
          </cell>
          <cell r="P122">
            <v>550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>
            <v>2350</v>
          </cell>
        </row>
        <row r="123">
          <cell r="B123" t="str">
            <v>DR/MUM/22-23/51071486</v>
          </cell>
          <cell r="C123" t="str">
            <v>CIMH23/027001098</v>
          </cell>
          <cell r="D123" t="str">
            <v>ARIBA INDIA PVT LTD</v>
          </cell>
          <cell r="E123" t="str">
            <v>Synergy Travels</v>
          </cell>
          <cell r="F123" t="str">
            <v>Abhishek Mathur</v>
          </cell>
          <cell r="G123" t="str">
            <v>P/P : 12/100</v>
          </cell>
          <cell r="H123" t="str">
            <v>3352</v>
          </cell>
          <cell r="I123" t="str">
            <v>580</v>
          </cell>
          <cell r="J123" t="str">
            <v>471.84</v>
          </cell>
          <cell r="K123" t="str">
            <v>4403.84</v>
          </cell>
          <cell r="L123" t="str">
            <v>MH02CR4542</v>
          </cell>
          <cell r="M123" t="str">
            <v>TONI YADAV</v>
          </cell>
          <cell r="N123" t="str">
            <v>+918955590024</v>
          </cell>
          <cell r="O123" t="str">
            <v>0</v>
          </cell>
          <cell r="P123">
            <v>580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>
            <v>2663.33</v>
          </cell>
        </row>
        <row r="124">
          <cell r="B124" t="str">
            <v>DR/MUM/22-23/51072699</v>
          </cell>
          <cell r="C124" t="str">
            <v>CIMH23/027001156</v>
          </cell>
          <cell r="D124" t="str">
            <v>SAP INDIA PVT LTD -FIELDS SERVICES</v>
          </cell>
          <cell r="E124" t="str">
            <v>Synergy Travels</v>
          </cell>
          <cell r="F124" t="str">
            <v>arun singh sajwam</v>
          </cell>
          <cell r="G124" t="str">
            <v>P/P : 12/100</v>
          </cell>
          <cell r="H124" t="str">
            <v>4594</v>
          </cell>
          <cell r="I124" t="str">
            <v>150</v>
          </cell>
          <cell r="J124" t="str">
            <v>569.28</v>
          </cell>
          <cell r="K124" t="str">
            <v>5313.28</v>
          </cell>
          <cell r="L124" t="str">
            <v>MH02CR6386</v>
          </cell>
          <cell r="M124" t="str">
            <v>8655884655</v>
          </cell>
          <cell r="N124" t="str">
            <v>+918655884655</v>
          </cell>
          <cell r="O124" t="str">
            <v>0</v>
          </cell>
          <cell r="P124">
            <v>150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>
            <v>3250</v>
          </cell>
        </row>
        <row r="125">
          <cell r="B125" t="str">
            <v>DR/MUM/22-23/51071590</v>
          </cell>
          <cell r="C125" t="str">
            <v>CIMH23/027001065</v>
          </cell>
          <cell r="D125" t="str">
            <v>CHEMETALL INDIA PRIVATE LIMITED</v>
          </cell>
          <cell r="E125" t="str">
            <v>Synergy Travels</v>
          </cell>
          <cell r="F125" t="str">
            <v>Saravanan Maheshwarla</v>
          </cell>
          <cell r="G125" t="str">
            <v>G/G : 8/80</v>
          </cell>
          <cell r="H125" t="str">
            <v>5340</v>
          </cell>
          <cell r="I125" t="str">
            <v>327</v>
          </cell>
          <cell r="J125" t="str">
            <v>680.04</v>
          </cell>
          <cell r="K125" t="str">
            <v>6347.04</v>
          </cell>
          <cell r="L125" t="str">
            <v>MH02CR4543</v>
          </cell>
          <cell r="M125" t="str">
            <v>Lalman</v>
          </cell>
          <cell r="N125" t="str">
            <v>+918828451274</v>
          </cell>
          <cell r="O125" t="str">
            <v>0</v>
          </cell>
          <cell r="P125">
            <v>327</v>
          </cell>
          <cell r="Q125" t="str">
            <v>0</v>
          </cell>
          <cell r="R125" t="str">
            <v>0</v>
          </cell>
          <cell r="S125" t="str">
            <v>0</v>
          </cell>
          <cell r="T125" t="str">
            <v>0</v>
          </cell>
          <cell r="U125">
            <v>3627.25</v>
          </cell>
        </row>
        <row r="126">
          <cell r="B126" t="str">
            <v>DR/MUM/22-23/51070942</v>
          </cell>
          <cell r="C126" t="str">
            <v>CMUM23/051030567</v>
          </cell>
          <cell r="D126" t="str">
            <v>SOTC TRAVEL LIMITED</v>
          </cell>
          <cell r="E126" t="str">
            <v>Synergy Travels</v>
          </cell>
          <cell r="F126" t="str">
            <v>Ms Shabnam Sinha</v>
          </cell>
          <cell r="G126" t="str">
            <v>G/G : 8/80</v>
          </cell>
          <cell r="H126" t="str">
            <v>5250</v>
          </cell>
          <cell r="I126" t="str">
            <v>265</v>
          </cell>
          <cell r="J126" t="str">
            <v>661.8</v>
          </cell>
          <cell r="K126" t="str">
            <v>6176.8</v>
          </cell>
          <cell r="L126" t="str">
            <v>MH02ER5992</v>
          </cell>
          <cell r="M126" t="str">
            <v>RAMU GUPTA</v>
          </cell>
          <cell r="N126" t="str">
            <v>+918369598633</v>
          </cell>
          <cell r="O126" t="str">
            <v>0</v>
          </cell>
          <cell r="P126">
            <v>265</v>
          </cell>
          <cell r="Q126" t="str">
            <v>0</v>
          </cell>
          <cell r="R126" t="str">
            <v>0</v>
          </cell>
          <cell r="S126" t="str">
            <v>0</v>
          </cell>
          <cell r="T126" t="str">
            <v>0</v>
          </cell>
          <cell r="U126">
            <v>3865</v>
          </cell>
        </row>
        <row r="127">
          <cell r="B127" t="str">
            <v>DR/MUM/22-23/51071585</v>
          </cell>
          <cell r="C127" t="str">
            <v>CMUM23/051030754</v>
          </cell>
          <cell r="D127" t="str">
            <v>NOVARTIS HEALTHCARE PRIVATE LIMITED</v>
          </cell>
          <cell r="E127" t="str">
            <v>Synergy Travels</v>
          </cell>
          <cell r="F127" t="str">
            <v>Mr Lokesh Manikonda</v>
          </cell>
          <cell r="G127" t="str">
            <v>G/G : 8/80</v>
          </cell>
          <cell r="H127" t="str">
            <v>3397.58</v>
          </cell>
          <cell r="I127" t="str">
            <v>420</v>
          </cell>
          <cell r="J127" t="str">
            <v>458.1</v>
          </cell>
          <cell r="K127" t="str">
            <v>4275.68</v>
          </cell>
          <cell r="L127" t="str">
            <v>MH02FG2274</v>
          </cell>
          <cell r="M127" t="str">
            <v>Umesh Yadav</v>
          </cell>
          <cell r="N127" t="str">
            <v>+918318476992</v>
          </cell>
          <cell r="O127" t="str">
            <v>0</v>
          </cell>
          <cell r="P127">
            <v>420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>
            <v>2922</v>
          </cell>
        </row>
        <row r="128">
          <cell r="B128" t="str">
            <v>DR/MUM/22-23/51071562</v>
          </cell>
          <cell r="C128" t="str">
            <v>CMUM23/051030750</v>
          </cell>
          <cell r="D128" t="str">
            <v>CULVER MAX ENTERTAINMENT PRIVATE LIMITED</v>
          </cell>
          <cell r="E128" t="str">
            <v>Synergy Travels</v>
          </cell>
          <cell r="F128" t="str">
            <v>Mr. Vijay</v>
          </cell>
          <cell r="G128" t="str">
            <v>G/G : 4/40</v>
          </cell>
          <cell r="H128" t="str">
            <v>1800</v>
          </cell>
          <cell r="I128" t="str">
            <v>0</v>
          </cell>
          <cell r="J128" t="str">
            <v>216</v>
          </cell>
          <cell r="K128" t="str">
            <v>2016</v>
          </cell>
          <cell r="L128" t="str">
            <v>MH02EH4012</v>
          </cell>
          <cell r="M128" t="str">
            <v>Sinku Gupta</v>
          </cell>
          <cell r="N128" t="str">
            <v>+916202217898</v>
          </cell>
          <cell r="O128" t="str">
            <v>0</v>
          </cell>
          <cell r="P128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>
            <v>1500</v>
          </cell>
        </row>
        <row r="129">
          <cell r="B129" t="str">
            <v>DR/MUM/22-23/51069228</v>
          </cell>
          <cell r="C129" t="str">
            <v>CMUM23/051030764</v>
          </cell>
          <cell r="D129" t="str">
            <v>EVERSTONE CAPITAL ADVISORS PVT LTD.</v>
          </cell>
          <cell r="E129" t="str">
            <v>Synergy Travels</v>
          </cell>
          <cell r="F129" t="str">
            <v>BANGESH CHAKRABARTI</v>
          </cell>
          <cell r="G129" t="str">
            <v>APT G/G : APT Transfer 3/60</v>
          </cell>
          <cell r="H129" t="str">
            <v>2000</v>
          </cell>
          <cell r="I129" t="str">
            <v>468</v>
          </cell>
          <cell r="J129" t="str">
            <v>296.16</v>
          </cell>
          <cell r="K129" t="str">
            <v>2764.16</v>
          </cell>
          <cell r="L129" t="str">
            <v>MH02FG2274</v>
          </cell>
          <cell r="M129" t="str">
            <v>Umesh Yadav</v>
          </cell>
          <cell r="N129" t="str">
            <v>+918318476992</v>
          </cell>
          <cell r="O129" t="str">
            <v>0</v>
          </cell>
          <cell r="P129">
            <v>468</v>
          </cell>
          <cell r="Q129" t="str">
            <v>0</v>
          </cell>
          <cell r="R129" t="str">
            <v>0</v>
          </cell>
          <cell r="S129" t="str">
            <v>0</v>
          </cell>
          <cell r="T129" t="str">
            <v>0</v>
          </cell>
          <cell r="U129">
            <v>2070</v>
          </cell>
        </row>
        <row r="130">
          <cell r="B130" t="str">
            <v>DR/MUM/22-23/51071294</v>
          </cell>
          <cell r="C130" t="str">
            <v>CMUM23/051030552</v>
          </cell>
          <cell r="D130" t="str">
            <v>ORACLE INDIA PRIVATE LIMITED</v>
          </cell>
          <cell r="E130" t="str">
            <v>Synergy Travels</v>
          </cell>
          <cell r="F130" t="str">
            <v>Anindo Roy Das</v>
          </cell>
          <cell r="G130" t="str">
            <v>G/G : 4/40</v>
          </cell>
          <cell r="H130" t="str">
            <v>1000.8</v>
          </cell>
          <cell r="I130" t="str">
            <v>340</v>
          </cell>
          <cell r="J130" t="str">
            <v>160.9</v>
          </cell>
          <cell r="K130" t="str">
            <v>1501.7</v>
          </cell>
          <cell r="L130" t="str">
            <v>MH02ER3643</v>
          </cell>
          <cell r="M130" t="str">
            <v>Gopi</v>
          </cell>
          <cell r="N130" t="str">
            <v>+917304279206</v>
          </cell>
          <cell r="O130" t="str">
            <v>0</v>
          </cell>
          <cell r="P130">
            <v>340</v>
          </cell>
          <cell r="Q130" t="str">
            <v>0</v>
          </cell>
          <cell r="R130" t="str">
            <v>0</v>
          </cell>
          <cell r="S130" t="str">
            <v>0</v>
          </cell>
          <cell r="T130" t="str">
            <v>0</v>
          </cell>
          <cell r="U130">
            <v>1390</v>
          </cell>
        </row>
        <row r="131">
          <cell r="B131" t="str">
            <v>DR/MUM/22-23/51071474</v>
          </cell>
          <cell r="C131" t="str">
            <v>CMUM23/051030748</v>
          </cell>
          <cell r="D131" t="str">
            <v>GUNNEBO INDIA PVT LTD</v>
          </cell>
          <cell r="E131" t="str">
            <v>Synergy Travels</v>
          </cell>
          <cell r="F131" t="str">
            <v>Mr. Ramanathan Srinivasan</v>
          </cell>
          <cell r="G131" t="str">
            <v>G/G : 8/80</v>
          </cell>
          <cell r="H131" t="str">
            <v>2106</v>
          </cell>
          <cell r="I131" t="str">
            <v>420</v>
          </cell>
          <cell r="J131" t="str">
            <v>303.12</v>
          </cell>
          <cell r="K131" t="str">
            <v>2829.12</v>
          </cell>
          <cell r="L131" t="str">
            <v>MH02CR6176</v>
          </cell>
          <cell r="M131" t="str">
            <v>Singh</v>
          </cell>
          <cell r="N131" t="str">
            <v>+918169925710</v>
          </cell>
          <cell r="O131" t="str">
            <v>0</v>
          </cell>
          <cell r="P131">
            <v>420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>
            <v>1820</v>
          </cell>
        </row>
        <row r="132">
          <cell r="B132" t="str">
            <v>DR/MUM/22-23/51069286</v>
          </cell>
          <cell r="C132" t="str">
            <v>CMUM23/051030746</v>
          </cell>
          <cell r="D132" t="str">
            <v>KONE ELEVATOR INDIA PRIVATE LIMITED</v>
          </cell>
          <cell r="E132" t="str">
            <v>Synergy Travels</v>
          </cell>
          <cell r="F132" t="str">
            <v>Rajesh Bywar</v>
          </cell>
          <cell r="G132" t="str">
            <v>APT G/G : APT Transfer 3/60</v>
          </cell>
          <cell r="H132" t="str">
            <v>1200</v>
          </cell>
          <cell r="I132" t="str">
            <v>420</v>
          </cell>
          <cell r="J132" t="str">
            <v>194.4</v>
          </cell>
          <cell r="K132" t="str">
            <v>1814.4</v>
          </cell>
          <cell r="L132" t="str">
            <v>MH02FG2275</v>
          </cell>
          <cell r="M132" t="str">
            <v>Kamlesh Shukla</v>
          </cell>
          <cell r="N132" t="str">
            <v>+919082384817</v>
          </cell>
          <cell r="O132" t="str">
            <v>0</v>
          </cell>
          <cell r="P132">
            <v>420</v>
          </cell>
          <cell r="Q132" t="str">
            <v>0</v>
          </cell>
          <cell r="R132" t="str">
            <v>0</v>
          </cell>
          <cell r="S132" t="str">
            <v>0</v>
          </cell>
          <cell r="T132" t="str">
            <v>0</v>
          </cell>
          <cell r="U132">
            <v>1820</v>
          </cell>
        </row>
        <row r="133">
          <cell r="B133" t="str">
            <v>DR/MUM/22-23/51071631</v>
          </cell>
          <cell r="C133" t="str">
            <v>CMUM23/051030749</v>
          </cell>
          <cell r="D133" t="str">
            <v>COURSERA INDIA PRIVATE LIMITED</v>
          </cell>
          <cell r="E133" t="str">
            <v>Synergy Travels</v>
          </cell>
          <cell r="F133" t="str">
            <v>Lovleen Kaur</v>
          </cell>
          <cell r="G133" t="str">
            <v>APT G/G : APT Transfer 3/60</v>
          </cell>
          <cell r="H133" t="str">
            <v>1800</v>
          </cell>
          <cell r="I133" t="str">
            <v>340</v>
          </cell>
          <cell r="J133" t="str">
            <v>256.8</v>
          </cell>
          <cell r="K133" t="str">
            <v>2396.8</v>
          </cell>
          <cell r="L133" t="str">
            <v>MH02FG7801</v>
          </cell>
          <cell r="M133" t="str">
            <v>Avinash More</v>
          </cell>
          <cell r="N133" t="str">
            <v>+919769268282</v>
          </cell>
          <cell r="O133" t="str">
            <v>0</v>
          </cell>
          <cell r="P133">
            <v>340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0</v>
          </cell>
          <cell r="U133">
            <v>1340</v>
          </cell>
        </row>
        <row r="134">
          <cell r="B134" t="str">
            <v>DR/MUM/22-23/51070165</v>
          </cell>
          <cell r="C134" t="str">
            <v>CMUM23/051030747</v>
          </cell>
          <cell r="D134" t="str">
            <v>EVERSTONE CAPITAL ADVISORS PVT LTD.</v>
          </cell>
          <cell r="E134" t="str">
            <v>Synergy Travels</v>
          </cell>
          <cell r="F134" t="str">
            <v>Mr Steeve Gupta</v>
          </cell>
          <cell r="G134" t="str">
            <v>APT G/G : APT Transfer 3/60</v>
          </cell>
          <cell r="H134" t="str">
            <v>1400</v>
          </cell>
          <cell r="I134" t="str">
            <v>340</v>
          </cell>
          <cell r="J134" t="str">
            <v>208.8</v>
          </cell>
          <cell r="K134" t="str">
            <v>1948.8</v>
          </cell>
          <cell r="L134" t="str">
            <v>MH02ER7359</v>
          </cell>
          <cell r="M134" t="str">
            <v>Santosh Kumar Gupta</v>
          </cell>
          <cell r="N134" t="str">
            <v>+919076287663</v>
          </cell>
          <cell r="O134" t="str">
            <v>0</v>
          </cell>
          <cell r="P134">
            <v>340</v>
          </cell>
          <cell r="Q134" t="str">
            <v>0</v>
          </cell>
          <cell r="R134" t="str">
            <v>0</v>
          </cell>
          <cell r="S134" t="str">
            <v>0</v>
          </cell>
          <cell r="T134" t="str">
            <v>0</v>
          </cell>
          <cell r="U134">
            <v>1340</v>
          </cell>
        </row>
        <row r="135">
          <cell r="B135" t="str">
            <v>DR/MUM/22-23/51071654</v>
          </cell>
          <cell r="C135" t="str">
            <v>CIMH23/027001128</v>
          </cell>
          <cell r="D135" t="str">
            <v>MCKINSEY &amp; COMPANY INDIA LLP</v>
          </cell>
          <cell r="E135" t="str">
            <v>Synergy Travels</v>
          </cell>
          <cell r="F135" t="str">
            <v>Saurav Kumar</v>
          </cell>
          <cell r="G135" t="str">
            <v>P/P : 2/20</v>
          </cell>
          <cell r="H135" t="str">
            <v>1148.4</v>
          </cell>
          <cell r="I135" t="str">
            <v>340</v>
          </cell>
          <cell r="J135" t="str">
            <v>178.6</v>
          </cell>
          <cell r="K135" t="str">
            <v>1667</v>
          </cell>
          <cell r="L135" t="str">
            <v>MH02FG9043</v>
          </cell>
          <cell r="M135" t="str">
            <v>Ravi</v>
          </cell>
          <cell r="N135" t="str">
            <v>+918286777710</v>
          </cell>
          <cell r="O135" t="str">
            <v>0</v>
          </cell>
          <cell r="P135">
            <v>340</v>
          </cell>
          <cell r="Q135" t="str">
            <v>0</v>
          </cell>
          <cell r="R135" t="str">
            <v>0</v>
          </cell>
          <cell r="S135" t="str">
            <v>0</v>
          </cell>
          <cell r="T135" t="str">
            <v>0</v>
          </cell>
          <cell r="U135">
            <v>1340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135"/>
  <sheetViews>
    <sheetView tabSelected="1" topLeftCell="D6" workbookViewId="0">
      <selection activeCell="A2" sqref="A2:U126"/>
    </sheetView>
  </sheetViews>
  <sheetFormatPr defaultRowHeight="15" x14ac:dyDescent="0.25"/>
  <cols>
    <col min="1" max="1" width="11.140625" style="10" customWidth="1"/>
    <col min="2" max="2" width="10" style="10" customWidth="1"/>
    <col min="3" max="3" width="10.5703125" style="10" customWidth="1"/>
    <col min="4" max="4" width="25.28515625" style="10" customWidth="1"/>
    <col min="5" max="5" width="22" style="10" customWidth="1"/>
    <col min="6" max="6" width="23" style="10" customWidth="1"/>
    <col min="7" max="7" width="7.5703125" style="10" customWidth="1"/>
    <col min="8" max="8" width="8" style="10" customWidth="1"/>
    <col min="9" max="9" width="5.7109375" style="10" customWidth="1"/>
    <col min="10" max="10" width="4.28515625" style="11" customWidth="1"/>
    <col min="11" max="11" width="8.28515625" style="10" customWidth="1"/>
    <col min="12" max="12" width="7.42578125" style="10" customWidth="1"/>
    <col min="13" max="13" width="6.85546875" style="10" customWidth="1"/>
    <col min="14" max="14" width="6.7109375" style="10" customWidth="1"/>
    <col min="15" max="16" width="7.85546875" style="11" customWidth="1"/>
    <col min="17" max="17" width="6.7109375" style="11" customWidth="1"/>
    <col min="18" max="19" width="6.42578125" style="11" customWidth="1"/>
    <col min="20" max="20" width="9.5703125" style="11" customWidth="1"/>
    <col min="21" max="21" width="6.28515625" style="11" customWidth="1"/>
    <col min="22" max="22" width="9.42578125" style="11" customWidth="1"/>
    <col min="23" max="23" width="9.140625" style="11"/>
    <col min="24" max="16384" width="9.140625" style="10"/>
  </cols>
  <sheetData>
    <row r="1" spans="1:26" s="5" customFormat="1" ht="13.5" customHeight="1" x14ac:dyDescent="0.2">
      <c r="A1" s="1" t="s">
        <v>20</v>
      </c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4"/>
      <c r="W1" s="4"/>
    </row>
    <row r="2" spans="1:26" s="5" customFormat="1" ht="36" customHeight="1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7" t="s">
        <v>8</v>
      </c>
      <c r="J2" s="8" t="s">
        <v>9</v>
      </c>
      <c r="K2" s="6" t="s">
        <v>10</v>
      </c>
      <c r="L2" s="6" t="s">
        <v>7</v>
      </c>
      <c r="M2" s="6" t="s">
        <v>11</v>
      </c>
      <c r="N2" s="6" t="s">
        <v>12</v>
      </c>
      <c r="O2" s="8" t="s">
        <v>13</v>
      </c>
      <c r="P2" s="8" t="s">
        <v>19</v>
      </c>
      <c r="Q2" s="8" t="s">
        <v>14</v>
      </c>
      <c r="R2" s="8" t="s">
        <v>15</v>
      </c>
      <c r="S2" s="8"/>
      <c r="T2" s="8" t="s">
        <v>16</v>
      </c>
      <c r="U2" s="8" t="s">
        <v>17</v>
      </c>
      <c r="V2" s="8" t="s">
        <v>18</v>
      </c>
      <c r="W2" s="4"/>
    </row>
    <row r="3" spans="1:26" s="5" customFormat="1" ht="13.5" hidden="1" customHeight="1" x14ac:dyDescent="0.2">
      <c r="A3" s="19" t="s">
        <v>21</v>
      </c>
      <c r="B3" s="20">
        <v>44936</v>
      </c>
      <c r="C3" s="20">
        <v>44937</v>
      </c>
      <c r="D3" s="15" t="s">
        <v>144</v>
      </c>
      <c r="E3" s="15" t="s">
        <v>257</v>
      </c>
      <c r="F3" s="15" t="s">
        <v>260</v>
      </c>
      <c r="G3" s="15">
        <v>155797</v>
      </c>
      <c r="H3" s="15">
        <v>156202</v>
      </c>
      <c r="I3" s="15">
        <v>405</v>
      </c>
      <c r="J3" s="17">
        <v>0</v>
      </c>
      <c r="K3" s="16">
        <v>0.25</v>
      </c>
      <c r="L3" s="16">
        <v>0.875</v>
      </c>
      <c r="M3" s="18">
        <v>1.625</v>
      </c>
      <c r="N3" s="16">
        <v>0</v>
      </c>
      <c r="O3" s="17">
        <v>10200</v>
      </c>
      <c r="P3" s="17">
        <v>800</v>
      </c>
      <c r="Q3" s="17">
        <v>0</v>
      </c>
      <c r="R3" s="17">
        <v>0</v>
      </c>
      <c r="S3" s="17" t="s">
        <v>265</v>
      </c>
      <c r="T3" s="9">
        <f>+SUM(O3:R3)</f>
        <v>11000</v>
      </c>
      <c r="U3" s="17">
        <v>960</v>
      </c>
      <c r="V3" s="9">
        <f t="shared" ref="V3" si="0">+T3+U3</f>
        <v>11960</v>
      </c>
      <c r="W3" s="4" t="s">
        <v>265</v>
      </c>
      <c r="Z3" s="5">
        <f>VLOOKUP(S3,[1]Sheet1!$B$21:$U$135,20,0)</f>
        <v>11960</v>
      </c>
    </row>
    <row r="4" spans="1:26" s="5" customFormat="1" ht="13.5" hidden="1" customHeight="1" x14ac:dyDescent="0.2">
      <c r="A4" s="19" t="s">
        <v>22</v>
      </c>
      <c r="B4" s="20">
        <v>44936</v>
      </c>
      <c r="C4" s="20">
        <v>44937</v>
      </c>
      <c r="D4" s="15" t="s">
        <v>145</v>
      </c>
      <c r="E4" s="15" t="s">
        <v>257</v>
      </c>
      <c r="F4" s="15" t="s">
        <v>261</v>
      </c>
      <c r="G4" s="15">
        <v>171904</v>
      </c>
      <c r="H4" s="15">
        <v>171918</v>
      </c>
      <c r="I4" s="15">
        <v>14</v>
      </c>
      <c r="J4" s="17">
        <v>0</v>
      </c>
      <c r="K4" s="16">
        <v>0.33333333333333331</v>
      </c>
      <c r="L4" s="16">
        <v>4.1666666666666664E-2</v>
      </c>
      <c r="M4" s="16">
        <v>0.70833333333333337</v>
      </c>
      <c r="N4" s="16">
        <v>0.375</v>
      </c>
      <c r="O4" s="17">
        <v>2400</v>
      </c>
      <c r="P4" s="17">
        <v>0</v>
      </c>
      <c r="Q4" s="17">
        <v>0</v>
      </c>
      <c r="R4" s="17">
        <v>1350</v>
      </c>
      <c r="S4" s="17" t="s">
        <v>266</v>
      </c>
      <c r="T4" s="9">
        <f t="shared" ref="T4:T73" si="1">+SUM(O4:R4)</f>
        <v>3750</v>
      </c>
      <c r="U4" s="17">
        <v>0</v>
      </c>
      <c r="V4" s="9">
        <f t="shared" ref="V4:V73" si="2">+T4+U4</f>
        <v>3750</v>
      </c>
      <c r="W4" s="4" t="s">
        <v>266</v>
      </c>
      <c r="Z4" s="5">
        <f>VLOOKUP(S4,[1]Sheet1!$B$21:$U$135,20,0)</f>
        <v>3750</v>
      </c>
    </row>
    <row r="5" spans="1:26" s="5" customFormat="1" ht="13.5" hidden="1" customHeight="1" x14ac:dyDescent="0.2">
      <c r="A5" s="19" t="s">
        <v>23</v>
      </c>
      <c r="B5" s="20">
        <v>44936</v>
      </c>
      <c r="C5" s="20">
        <v>44936</v>
      </c>
      <c r="D5" s="15" t="s">
        <v>146</v>
      </c>
      <c r="E5" s="15" t="s">
        <v>258</v>
      </c>
      <c r="F5" s="15" t="s">
        <v>261</v>
      </c>
      <c r="G5" s="15">
        <v>140323</v>
      </c>
      <c r="H5" s="15">
        <v>140370</v>
      </c>
      <c r="I5" s="15">
        <v>47</v>
      </c>
      <c r="J5" s="17">
        <v>0</v>
      </c>
      <c r="K5" s="16">
        <v>0.33333333333333331</v>
      </c>
      <c r="L5" s="16">
        <v>0.9375</v>
      </c>
      <c r="M5" s="16">
        <v>0.60416666666666663</v>
      </c>
      <c r="N5" s="16">
        <v>0.27083333333333331</v>
      </c>
      <c r="O5" s="17">
        <v>2100</v>
      </c>
      <c r="P5" s="17">
        <v>0</v>
      </c>
      <c r="Q5" s="17">
        <v>0</v>
      </c>
      <c r="R5" s="17">
        <v>812.5</v>
      </c>
      <c r="S5" s="17" t="s">
        <v>267</v>
      </c>
      <c r="T5" s="9">
        <f t="shared" si="1"/>
        <v>2912.5</v>
      </c>
      <c r="U5" s="17">
        <v>468</v>
      </c>
      <c r="V5" s="9">
        <f t="shared" si="2"/>
        <v>3380.5</v>
      </c>
      <c r="W5" s="4" t="s">
        <v>267</v>
      </c>
      <c r="Z5" s="5">
        <f>VLOOKUP(S5,[1]Sheet1!$B$21:$U$135,20,0)</f>
        <v>3380.5</v>
      </c>
    </row>
    <row r="6" spans="1:26" s="5" customFormat="1" ht="13.5" customHeight="1" x14ac:dyDescent="0.2">
      <c r="A6" s="19" t="s">
        <v>24</v>
      </c>
      <c r="B6" s="20">
        <v>44936</v>
      </c>
      <c r="C6" s="20">
        <v>44936</v>
      </c>
      <c r="D6" s="15" t="s">
        <v>147</v>
      </c>
      <c r="E6" s="15" t="s">
        <v>258</v>
      </c>
      <c r="F6" s="15" t="s">
        <v>262</v>
      </c>
      <c r="G6" s="15">
        <v>127505</v>
      </c>
      <c r="H6" s="15">
        <v>127540</v>
      </c>
      <c r="I6" s="15">
        <v>35</v>
      </c>
      <c r="J6" s="17">
        <v>0</v>
      </c>
      <c r="K6" s="16">
        <v>0.33333333333333331</v>
      </c>
      <c r="L6" s="16">
        <v>0.47916666666666669</v>
      </c>
      <c r="M6" s="16">
        <v>0.14583333333333334</v>
      </c>
      <c r="N6" s="16">
        <v>0</v>
      </c>
      <c r="O6" s="17">
        <v>1400</v>
      </c>
      <c r="P6" s="17">
        <v>0</v>
      </c>
      <c r="Q6" s="17">
        <v>0</v>
      </c>
      <c r="R6" s="17">
        <v>0</v>
      </c>
      <c r="S6" s="17" t="s">
        <v>268</v>
      </c>
      <c r="T6" s="9">
        <f t="shared" si="1"/>
        <v>1400</v>
      </c>
      <c r="U6" s="17">
        <v>0</v>
      </c>
      <c r="V6" s="9" t="s">
        <v>386</v>
      </c>
      <c r="W6" s="4" t="s">
        <v>268</v>
      </c>
      <c r="Z6" s="5" t="e">
        <f>VLOOKUP(S6,[1]Sheet1!$B$21:$U$135,20,0)</f>
        <v>#N/A</v>
      </c>
    </row>
    <row r="7" spans="1:26" s="5" customFormat="1" ht="13.5" hidden="1" customHeight="1" x14ac:dyDescent="0.2">
      <c r="A7" s="19" t="s">
        <v>25</v>
      </c>
      <c r="B7" s="20">
        <v>44936</v>
      </c>
      <c r="C7" s="20">
        <v>44936</v>
      </c>
      <c r="D7" s="15" t="s">
        <v>148</v>
      </c>
      <c r="E7" s="15" t="s">
        <v>257</v>
      </c>
      <c r="F7" s="15" t="s">
        <v>261</v>
      </c>
      <c r="G7" s="15">
        <v>155052</v>
      </c>
      <c r="H7" s="15">
        <v>155129</v>
      </c>
      <c r="I7" s="15">
        <v>77</v>
      </c>
      <c r="J7" s="17">
        <v>0</v>
      </c>
      <c r="K7" s="16">
        <v>0.45833333333333331</v>
      </c>
      <c r="L7" s="16">
        <v>0.875</v>
      </c>
      <c r="M7" s="16">
        <v>0.41666666666666669</v>
      </c>
      <c r="N7" s="16">
        <v>8.3333333333333329E-2</v>
      </c>
      <c r="O7" s="17">
        <v>2400</v>
      </c>
      <c r="P7" s="17">
        <v>0</v>
      </c>
      <c r="Q7" s="17">
        <v>0</v>
      </c>
      <c r="R7" s="17">
        <v>300</v>
      </c>
      <c r="S7" s="17" t="s">
        <v>269</v>
      </c>
      <c r="T7" s="9">
        <f t="shared" si="1"/>
        <v>2700</v>
      </c>
      <c r="U7" s="17">
        <v>648</v>
      </c>
      <c r="V7" s="9">
        <f t="shared" si="2"/>
        <v>3348</v>
      </c>
      <c r="W7" s="4" t="s">
        <v>269</v>
      </c>
      <c r="Z7" s="5">
        <f>VLOOKUP(S7,[1]Sheet1!$B$21:$U$135,20,0)</f>
        <v>3348</v>
      </c>
    </row>
    <row r="8" spans="1:26" s="5" customFormat="1" ht="13.5" hidden="1" customHeight="1" x14ac:dyDescent="0.2">
      <c r="A8" s="19" t="s">
        <v>27</v>
      </c>
      <c r="B8" s="20">
        <v>44937</v>
      </c>
      <c r="C8" s="20">
        <v>44937</v>
      </c>
      <c r="D8" s="15" t="s">
        <v>150</v>
      </c>
      <c r="E8" s="15" t="s">
        <v>257</v>
      </c>
      <c r="F8" s="15" t="s">
        <v>261</v>
      </c>
      <c r="G8" s="15">
        <v>155129</v>
      </c>
      <c r="H8" s="15">
        <v>155167</v>
      </c>
      <c r="I8" s="15">
        <v>38</v>
      </c>
      <c r="J8" s="17">
        <v>0</v>
      </c>
      <c r="K8" s="16">
        <v>0.27083333333333331</v>
      </c>
      <c r="L8" s="16">
        <v>0.75</v>
      </c>
      <c r="M8" s="16">
        <v>0.47916666666666669</v>
      </c>
      <c r="N8" s="16">
        <v>0.14583333333333334</v>
      </c>
      <c r="O8" s="17">
        <v>2400</v>
      </c>
      <c r="P8" s="17">
        <v>0</v>
      </c>
      <c r="Q8" s="17">
        <v>0</v>
      </c>
      <c r="R8" s="17">
        <v>525</v>
      </c>
      <c r="S8" s="17" t="s">
        <v>270</v>
      </c>
      <c r="T8" s="9">
        <f t="shared" si="1"/>
        <v>2925</v>
      </c>
      <c r="U8" s="17">
        <v>210</v>
      </c>
      <c r="V8" s="9">
        <f t="shared" si="2"/>
        <v>3135</v>
      </c>
      <c r="W8" s="4" t="s">
        <v>270</v>
      </c>
      <c r="Z8" s="5">
        <f>VLOOKUP(S8,[1]Sheet1!$B$21:$U$135,20,0)</f>
        <v>3135</v>
      </c>
    </row>
    <row r="9" spans="1:26" s="5" customFormat="1" ht="13.5" customHeight="1" x14ac:dyDescent="0.2">
      <c r="A9" s="19" t="s">
        <v>28</v>
      </c>
      <c r="B9" s="20">
        <v>44937</v>
      </c>
      <c r="C9" s="20">
        <v>44937</v>
      </c>
      <c r="D9" s="15" t="s">
        <v>151</v>
      </c>
      <c r="E9" s="15" t="s">
        <v>258</v>
      </c>
      <c r="F9" s="15" t="s">
        <v>261</v>
      </c>
      <c r="G9" s="15">
        <v>127665</v>
      </c>
      <c r="H9" s="15">
        <v>127730</v>
      </c>
      <c r="I9" s="15">
        <v>65</v>
      </c>
      <c r="J9" s="17">
        <v>0</v>
      </c>
      <c r="K9" s="16">
        <v>0.3125</v>
      </c>
      <c r="L9" s="16">
        <v>0.9375</v>
      </c>
      <c r="M9" s="16">
        <v>0.625</v>
      </c>
      <c r="N9" s="16">
        <v>0.29166666666666669</v>
      </c>
      <c r="O9" s="17">
        <v>2100</v>
      </c>
      <c r="P9" s="17">
        <v>0</v>
      </c>
      <c r="Q9" s="17">
        <v>0</v>
      </c>
      <c r="R9" s="17">
        <v>875</v>
      </c>
      <c r="S9" s="17" t="s">
        <v>271</v>
      </c>
      <c r="T9" s="9">
        <f t="shared" si="1"/>
        <v>2975</v>
      </c>
      <c r="U9" s="17">
        <v>797</v>
      </c>
      <c r="V9" s="9">
        <f t="shared" si="2"/>
        <v>3772</v>
      </c>
      <c r="W9" s="4" t="s">
        <v>271</v>
      </c>
      <c r="Z9" s="5" t="e">
        <f>VLOOKUP(S9,[1]Sheet1!$B$21:$U$135,20,0)</f>
        <v>#N/A</v>
      </c>
    </row>
    <row r="10" spans="1:26" s="5" customFormat="1" ht="13.5" hidden="1" customHeight="1" x14ac:dyDescent="0.2">
      <c r="A10" s="19" t="s">
        <v>29</v>
      </c>
      <c r="B10" s="20">
        <v>44937</v>
      </c>
      <c r="C10" s="20">
        <v>44937</v>
      </c>
      <c r="D10" s="15" t="s">
        <v>152</v>
      </c>
      <c r="E10" s="15" t="s">
        <v>257</v>
      </c>
      <c r="F10" s="15" t="s">
        <v>261</v>
      </c>
      <c r="G10" s="15">
        <v>102401</v>
      </c>
      <c r="H10" s="15">
        <v>102457</v>
      </c>
      <c r="I10" s="15">
        <v>56</v>
      </c>
      <c r="J10" s="17">
        <v>0</v>
      </c>
      <c r="K10" s="16">
        <v>0.4375</v>
      </c>
      <c r="L10" s="16">
        <v>0.79166666666666663</v>
      </c>
      <c r="M10" s="16">
        <v>0.35416666666666669</v>
      </c>
      <c r="N10" s="16">
        <v>2.0833333333333332E-2</v>
      </c>
      <c r="O10" s="17">
        <v>2400</v>
      </c>
      <c r="P10" s="17">
        <v>0</v>
      </c>
      <c r="Q10" s="17">
        <v>0</v>
      </c>
      <c r="R10" s="17">
        <v>75</v>
      </c>
      <c r="S10" s="17" t="s">
        <v>272</v>
      </c>
      <c r="T10" s="9">
        <f t="shared" si="1"/>
        <v>2475</v>
      </c>
      <c r="U10" s="17">
        <v>425</v>
      </c>
      <c r="V10" s="9">
        <f t="shared" si="2"/>
        <v>2900</v>
      </c>
      <c r="W10" s="4" t="s">
        <v>272</v>
      </c>
      <c r="Z10" s="5">
        <f>VLOOKUP(S10,[1]Sheet1!$B$21:$U$135,20,0)</f>
        <v>2900</v>
      </c>
    </row>
    <row r="11" spans="1:26" s="5" customFormat="1" ht="13.5" hidden="1" customHeight="1" x14ac:dyDescent="0.2">
      <c r="A11" s="19" t="s">
        <v>30</v>
      </c>
      <c r="B11" s="20">
        <v>44937</v>
      </c>
      <c r="C11" s="20">
        <v>44937</v>
      </c>
      <c r="D11" s="15" t="s">
        <v>153</v>
      </c>
      <c r="E11" s="15" t="s">
        <v>257</v>
      </c>
      <c r="F11" s="15" t="s">
        <v>262</v>
      </c>
      <c r="G11" s="15">
        <v>169740</v>
      </c>
      <c r="H11" s="15">
        <v>169765</v>
      </c>
      <c r="I11" s="15">
        <v>25</v>
      </c>
      <c r="J11" s="17">
        <v>0</v>
      </c>
      <c r="K11" s="16">
        <v>0.5</v>
      </c>
      <c r="L11" s="16">
        <v>0.58333333333333337</v>
      </c>
      <c r="M11" s="16">
        <v>8.3333333333333329E-2</v>
      </c>
      <c r="N11" s="16">
        <v>0</v>
      </c>
      <c r="O11" s="17">
        <v>1500</v>
      </c>
      <c r="P11" s="17">
        <v>0</v>
      </c>
      <c r="Q11" s="17">
        <v>0</v>
      </c>
      <c r="R11" s="17">
        <v>0</v>
      </c>
      <c r="S11" s="17" t="s">
        <v>273</v>
      </c>
      <c r="T11" s="9">
        <f t="shared" si="1"/>
        <v>1500</v>
      </c>
      <c r="U11" s="17">
        <v>340</v>
      </c>
      <c r="V11" s="9">
        <f t="shared" si="2"/>
        <v>1840</v>
      </c>
      <c r="W11" s="4" t="s">
        <v>273</v>
      </c>
      <c r="Z11" s="5">
        <f>VLOOKUP(S11,[1]Sheet1!$B$21:$U$135,20,0)</f>
        <v>1840</v>
      </c>
    </row>
    <row r="12" spans="1:26" s="5" customFormat="1" ht="13.5" hidden="1" customHeight="1" x14ac:dyDescent="0.2">
      <c r="A12" s="19" t="s">
        <v>31</v>
      </c>
      <c r="B12" s="20">
        <v>44937</v>
      </c>
      <c r="C12" s="20">
        <v>44937</v>
      </c>
      <c r="D12" s="15" t="s">
        <v>154</v>
      </c>
      <c r="E12" s="15" t="s">
        <v>257</v>
      </c>
      <c r="F12" s="15" t="s">
        <v>261</v>
      </c>
      <c r="G12" s="15">
        <v>144215</v>
      </c>
      <c r="H12" s="15">
        <v>144276</v>
      </c>
      <c r="I12" s="15">
        <v>61</v>
      </c>
      <c r="J12" s="17">
        <v>0</v>
      </c>
      <c r="K12" s="16">
        <v>0.51736111111111105</v>
      </c>
      <c r="L12" s="16">
        <v>0.8125</v>
      </c>
      <c r="M12" s="16">
        <v>0.2951388888888889</v>
      </c>
      <c r="N12" s="16">
        <v>0</v>
      </c>
      <c r="O12" s="17">
        <v>2400</v>
      </c>
      <c r="P12" s="17">
        <v>0</v>
      </c>
      <c r="Q12" s="17">
        <v>0</v>
      </c>
      <c r="R12" s="17">
        <v>0</v>
      </c>
      <c r="S12" s="17" t="s">
        <v>274</v>
      </c>
      <c r="T12" s="9">
        <f t="shared" si="1"/>
        <v>2400</v>
      </c>
      <c r="U12" s="17">
        <v>698</v>
      </c>
      <c r="V12" s="9">
        <f t="shared" si="2"/>
        <v>3098</v>
      </c>
      <c r="W12" s="4" t="s">
        <v>274</v>
      </c>
      <c r="Z12" s="5">
        <f>VLOOKUP(S12,[1]Sheet1!$B$21:$U$135,20,0)</f>
        <v>3098</v>
      </c>
    </row>
    <row r="13" spans="1:26" s="5" customFormat="1" ht="13.5" hidden="1" customHeight="1" x14ac:dyDescent="0.2">
      <c r="A13" s="19" t="s">
        <v>32</v>
      </c>
      <c r="B13" s="20">
        <v>44937</v>
      </c>
      <c r="C13" s="20">
        <v>44938</v>
      </c>
      <c r="D13" s="15" t="s">
        <v>155</v>
      </c>
      <c r="E13" s="15" t="s">
        <v>257</v>
      </c>
      <c r="F13" s="15" t="s">
        <v>261</v>
      </c>
      <c r="G13" s="15">
        <v>114772</v>
      </c>
      <c r="H13" s="15">
        <v>114813</v>
      </c>
      <c r="I13" s="15">
        <v>41</v>
      </c>
      <c r="J13" s="17">
        <v>0</v>
      </c>
      <c r="K13" s="16">
        <v>0.52083333333333337</v>
      </c>
      <c r="L13" s="16">
        <v>4.1666666666666664E-2</v>
      </c>
      <c r="M13" s="16">
        <v>0.52083333333333337</v>
      </c>
      <c r="N13" s="16">
        <v>0.1875</v>
      </c>
      <c r="O13" s="17">
        <v>2400</v>
      </c>
      <c r="P13" s="17">
        <v>0</v>
      </c>
      <c r="Q13" s="17">
        <v>0</v>
      </c>
      <c r="R13" s="17">
        <v>675</v>
      </c>
      <c r="S13" s="17" t="s">
        <v>275</v>
      </c>
      <c r="T13" s="9">
        <f t="shared" si="1"/>
        <v>3075</v>
      </c>
      <c r="U13" s="17">
        <v>520</v>
      </c>
      <c r="V13" s="9">
        <f t="shared" si="2"/>
        <v>3595</v>
      </c>
      <c r="W13" s="4" t="s">
        <v>275</v>
      </c>
      <c r="Z13" s="5">
        <f>VLOOKUP(S13,[1]Sheet1!$B$21:$U$135,20,0)</f>
        <v>3595</v>
      </c>
    </row>
    <row r="14" spans="1:26" s="5" customFormat="1" ht="13.5" hidden="1" customHeight="1" x14ac:dyDescent="0.2">
      <c r="A14" s="19" t="s">
        <v>33</v>
      </c>
      <c r="B14" s="20">
        <v>44937</v>
      </c>
      <c r="C14" s="20">
        <v>44937</v>
      </c>
      <c r="D14" s="15" t="s">
        <v>156</v>
      </c>
      <c r="E14" s="15" t="s">
        <v>257</v>
      </c>
      <c r="F14" s="15" t="s">
        <v>261</v>
      </c>
      <c r="G14" s="15">
        <v>135042</v>
      </c>
      <c r="H14" s="15">
        <v>135104</v>
      </c>
      <c r="I14" s="15">
        <v>62</v>
      </c>
      <c r="J14" s="17">
        <v>0</v>
      </c>
      <c r="K14" s="16">
        <v>0.54166666666666663</v>
      </c>
      <c r="L14" s="16">
        <v>0.91666666666666663</v>
      </c>
      <c r="M14" s="16">
        <v>0.375</v>
      </c>
      <c r="N14" s="16">
        <v>4.1666666666666664E-2</v>
      </c>
      <c r="O14" s="17">
        <v>2400</v>
      </c>
      <c r="P14" s="17">
        <v>0</v>
      </c>
      <c r="Q14" s="17">
        <v>0</v>
      </c>
      <c r="R14" s="17">
        <v>150</v>
      </c>
      <c r="S14" s="17" t="s">
        <v>276</v>
      </c>
      <c r="T14" s="9">
        <f t="shared" si="1"/>
        <v>2550</v>
      </c>
      <c r="U14" s="17">
        <v>648</v>
      </c>
      <c r="V14" s="9">
        <f t="shared" si="2"/>
        <v>3198</v>
      </c>
      <c r="W14" s="4" t="s">
        <v>276</v>
      </c>
      <c r="Z14" s="5">
        <f>VLOOKUP(S14,[1]Sheet1!$B$21:$U$135,20,0)</f>
        <v>3198</v>
      </c>
    </row>
    <row r="15" spans="1:26" s="5" customFormat="1" ht="13.5" hidden="1" customHeight="1" x14ac:dyDescent="0.2">
      <c r="A15" s="19" t="s">
        <v>34</v>
      </c>
      <c r="B15" s="20">
        <v>44937</v>
      </c>
      <c r="C15" s="20">
        <v>44937</v>
      </c>
      <c r="D15" s="15" t="s">
        <v>157</v>
      </c>
      <c r="E15" s="15" t="s">
        <v>257</v>
      </c>
      <c r="F15" s="15" t="s">
        <v>262</v>
      </c>
      <c r="G15" s="15">
        <v>107844</v>
      </c>
      <c r="H15" s="15">
        <v>107870</v>
      </c>
      <c r="I15" s="15">
        <v>26</v>
      </c>
      <c r="J15" s="17">
        <v>0</v>
      </c>
      <c r="K15" s="16">
        <v>0.55208333333333337</v>
      </c>
      <c r="L15" s="16">
        <v>0.66666666666666663</v>
      </c>
      <c r="M15" s="16">
        <v>0.11458333333333333</v>
      </c>
      <c r="N15" s="16">
        <v>0</v>
      </c>
      <c r="O15" s="17">
        <v>1500</v>
      </c>
      <c r="P15" s="17">
        <v>0</v>
      </c>
      <c r="Q15" s="17">
        <v>0</v>
      </c>
      <c r="R15" s="17">
        <v>0</v>
      </c>
      <c r="S15" s="17" t="s">
        <v>277</v>
      </c>
      <c r="T15" s="9">
        <f t="shared" si="1"/>
        <v>1500</v>
      </c>
      <c r="U15" s="17">
        <v>340</v>
      </c>
      <c r="V15" s="9">
        <f t="shared" si="2"/>
        <v>1840</v>
      </c>
      <c r="W15" s="4" t="s">
        <v>277</v>
      </c>
      <c r="Z15" s="5">
        <f>VLOOKUP(S15,[1]Sheet1!$B$21:$U$135,20,0)</f>
        <v>1840</v>
      </c>
    </row>
    <row r="16" spans="1:26" s="5" customFormat="1" ht="13.5" hidden="1" customHeight="1" x14ac:dyDescent="0.2">
      <c r="A16" s="19" t="s">
        <v>35</v>
      </c>
      <c r="B16" s="20">
        <v>44937</v>
      </c>
      <c r="C16" s="20">
        <v>44937</v>
      </c>
      <c r="D16" s="15" t="s">
        <v>158</v>
      </c>
      <c r="E16" s="15" t="s">
        <v>257</v>
      </c>
      <c r="F16" s="15" t="s">
        <v>262</v>
      </c>
      <c r="G16" s="15">
        <v>145113</v>
      </c>
      <c r="H16" s="15">
        <v>145168</v>
      </c>
      <c r="I16" s="15">
        <v>55</v>
      </c>
      <c r="J16" s="17">
        <v>15</v>
      </c>
      <c r="K16" s="16">
        <v>0.60416666666666663</v>
      </c>
      <c r="L16" s="16">
        <v>0.79166666666666663</v>
      </c>
      <c r="M16" s="16">
        <v>0.1875</v>
      </c>
      <c r="N16" s="16">
        <v>2.0833333333333332E-2</v>
      </c>
      <c r="O16" s="17">
        <v>1500</v>
      </c>
      <c r="P16" s="17">
        <v>0</v>
      </c>
      <c r="Q16" s="17">
        <v>255</v>
      </c>
      <c r="R16" s="17">
        <v>75</v>
      </c>
      <c r="S16" s="17" t="s">
        <v>278</v>
      </c>
      <c r="T16" s="9">
        <f t="shared" si="1"/>
        <v>1830</v>
      </c>
      <c r="U16" s="17">
        <v>85</v>
      </c>
      <c r="V16" s="9">
        <f t="shared" si="2"/>
        <v>1915</v>
      </c>
      <c r="W16" s="4" t="s">
        <v>278</v>
      </c>
      <c r="Z16" s="5">
        <f>VLOOKUP(S16,[1]Sheet1!$B$21:$U$135,20,0)</f>
        <v>1915</v>
      </c>
    </row>
    <row r="17" spans="1:26" s="5" customFormat="1" ht="13.5" hidden="1" customHeight="1" x14ac:dyDescent="0.2">
      <c r="A17" s="19" t="s">
        <v>36</v>
      </c>
      <c r="B17" s="20">
        <v>44937</v>
      </c>
      <c r="C17" s="20">
        <v>44937</v>
      </c>
      <c r="D17" s="15" t="s">
        <v>159</v>
      </c>
      <c r="E17" s="15" t="s">
        <v>257</v>
      </c>
      <c r="F17" s="15" t="s">
        <v>262</v>
      </c>
      <c r="G17" s="15">
        <v>169765</v>
      </c>
      <c r="H17" s="15">
        <v>169798</v>
      </c>
      <c r="I17" s="15">
        <v>33</v>
      </c>
      <c r="J17" s="17">
        <v>0</v>
      </c>
      <c r="K17" s="16">
        <v>0.60416666666666663</v>
      </c>
      <c r="L17" s="16">
        <v>0.83333333333333337</v>
      </c>
      <c r="M17" s="16">
        <v>0.22916666666666666</v>
      </c>
      <c r="N17" s="16">
        <v>6.25E-2</v>
      </c>
      <c r="O17" s="17">
        <v>1500</v>
      </c>
      <c r="P17" s="17">
        <v>0</v>
      </c>
      <c r="Q17" s="17">
        <v>0</v>
      </c>
      <c r="R17" s="17">
        <v>225</v>
      </c>
      <c r="S17" s="17" t="s">
        <v>279</v>
      </c>
      <c r="T17" s="9">
        <f t="shared" si="1"/>
        <v>1725</v>
      </c>
      <c r="U17" s="17">
        <v>0</v>
      </c>
      <c r="V17" s="9">
        <f t="shared" si="2"/>
        <v>1725</v>
      </c>
      <c r="W17" s="4" t="s">
        <v>279</v>
      </c>
      <c r="Z17" s="5">
        <f>VLOOKUP(S17,[1]Sheet1!$B$21:$U$135,20,0)</f>
        <v>1725</v>
      </c>
    </row>
    <row r="18" spans="1:26" s="5" customFormat="1" ht="13.5" hidden="1" customHeight="1" x14ac:dyDescent="0.2">
      <c r="A18" s="19" t="s">
        <v>37</v>
      </c>
      <c r="B18" s="20">
        <v>44937</v>
      </c>
      <c r="C18" s="20">
        <v>44937</v>
      </c>
      <c r="D18" s="15" t="s">
        <v>160</v>
      </c>
      <c r="E18" s="15" t="s">
        <v>257</v>
      </c>
      <c r="F18" s="15" t="s">
        <v>262</v>
      </c>
      <c r="G18" s="15">
        <v>129698</v>
      </c>
      <c r="H18" s="15">
        <v>129735</v>
      </c>
      <c r="I18" s="15">
        <v>37</v>
      </c>
      <c r="J18" s="17">
        <v>0</v>
      </c>
      <c r="K18" s="16">
        <v>0.8125</v>
      </c>
      <c r="L18" s="16">
        <v>0.95833333333333337</v>
      </c>
      <c r="M18" s="16">
        <v>0.14583333333333334</v>
      </c>
      <c r="N18" s="16">
        <v>0</v>
      </c>
      <c r="O18" s="17">
        <v>1500</v>
      </c>
      <c r="P18" s="17">
        <v>0</v>
      </c>
      <c r="Q18" s="17">
        <v>0</v>
      </c>
      <c r="R18" s="17">
        <v>0</v>
      </c>
      <c r="S18" s="17" t="s">
        <v>280</v>
      </c>
      <c r="T18" s="9">
        <f t="shared" si="1"/>
        <v>1500</v>
      </c>
      <c r="U18" s="17">
        <v>85</v>
      </c>
      <c r="V18" s="9">
        <f t="shared" si="2"/>
        <v>1585</v>
      </c>
      <c r="W18" s="4" t="s">
        <v>280</v>
      </c>
      <c r="Z18" s="5">
        <f>VLOOKUP(S18,[1]Sheet1!$B$21:$U$135,20,0)</f>
        <v>1585</v>
      </c>
    </row>
    <row r="19" spans="1:26" s="5" customFormat="1" ht="13.5" hidden="1" customHeight="1" x14ac:dyDescent="0.2">
      <c r="A19" s="19" t="s">
        <v>38</v>
      </c>
      <c r="B19" s="20">
        <v>44937</v>
      </c>
      <c r="C19" s="20">
        <v>44938</v>
      </c>
      <c r="D19" s="15" t="s">
        <v>161</v>
      </c>
      <c r="E19" s="15" t="s">
        <v>257</v>
      </c>
      <c r="F19" s="15" t="s">
        <v>262</v>
      </c>
      <c r="G19" s="15">
        <v>145168</v>
      </c>
      <c r="H19" s="15">
        <v>145184</v>
      </c>
      <c r="I19" s="15">
        <v>16</v>
      </c>
      <c r="J19" s="17">
        <v>0</v>
      </c>
      <c r="K19" s="16">
        <v>0.85416666666666663</v>
      </c>
      <c r="L19" s="16">
        <v>6.25E-2</v>
      </c>
      <c r="M19" s="16">
        <v>0.20833333333333334</v>
      </c>
      <c r="N19" s="16">
        <v>4.1666666666666664E-2</v>
      </c>
      <c r="O19" s="17">
        <v>1500</v>
      </c>
      <c r="P19" s="17">
        <v>0</v>
      </c>
      <c r="Q19" s="17">
        <v>0</v>
      </c>
      <c r="R19" s="17">
        <v>150</v>
      </c>
      <c r="S19" s="17" t="s">
        <v>281</v>
      </c>
      <c r="T19" s="9">
        <f t="shared" si="1"/>
        <v>1650</v>
      </c>
      <c r="U19" s="17">
        <v>480</v>
      </c>
      <c r="V19" s="9">
        <f t="shared" si="2"/>
        <v>2130</v>
      </c>
      <c r="W19" s="4" t="s">
        <v>281</v>
      </c>
      <c r="Z19" s="5">
        <f>VLOOKUP(S19,[1]Sheet1!$B$21:$U$135,20,0)</f>
        <v>2130</v>
      </c>
    </row>
    <row r="20" spans="1:26" s="5" customFormat="1" ht="13.5" hidden="1" customHeight="1" x14ac:dyDescent="0.2">
      <c r="A20" s="19" t="s">
        <v>39</v>
      </c>
      <c r="B20" s="20">
        <v>44937</v>
      </c>
      <c r="C20" s="20">
        <v>44938</v>
      </c>
      <c r="D20" s="15" t="s">
        <v>162</v>
      </c>
      <c r="E20" s="15" t="s">
        <v>259</v>
      </c>
      <c r="F20" s="15" t="s">
        <v>261</v>
      </c>
      <c r="G20" s="15">
        <v>129975</v>
      </c>
      <c r="H20" s="15">
        <v>130069</v>
      </c>
      <c r="I20" s="15">
        <v>94</v>
      </c>
      <c r="J20" s="17">
        <v>14</v>
      </c>
      <c r="K20" s="16">
        <v>0.88541666666666663</v>
      </c>
      <c r="L20" s="16">
        <v>8.3333333333333329E-2</v>
      </c>
      <c r="M20" s="16">
        <v>0.19791666666666666</v>
      </c>
      <c r="N20" s="16">
        <v>0</v>
      </c>
      <c r="O20" s="17">
        <v>1400</v>
      </c>
      <c r="P20" s="17">
        <v>0</v>
      </c>
      <c r="Q20" s="17">
        <v>182</v>
      </c>
      <c r="R20" s="17">
        <v>0</v>
      </c>
      <c r="S20" s="17" t="s">
        <v>377</v>
      </c>
      <c r="T20" s="9">
        <f t="shared" si="1"/>
        <v>1582</v>
      </c>
      <c r="U20" s="17">
        <v>420</v>
      </c>
      <c r="V20" s="9">
        <f t="shared" si="2"/>
        <v>2002</v>
      </c>
      <c r="W20" s="4" t="s">
        <v>377</v>
      </c>
      <c r="Z20" s="5">
        <f>VLOOKUP(S20,[1]Sheet1!$B$21:$U$135,20,0)</f>
        <v>2002</v>
      </c>
    </row>
    <row r="21" spans="1:26" s="5" customFormat="1" ht="13.5" hidden="1" customHeight="1" x14ac:dyDescent="0.2">
      <c r="A21" s="19" t="s">
        <v>40</v>
      </c>
      <c r="B21" s="20">
        <v>44937</v>
      </c>
      <c r="C21" s="20">
        <v>44938</v>
      </c>
      <c r="D21" s="15" t="s">
        <v>163</v>
      </c>
      <c r="E21" s="15" t="s">
        <v>257</v>
      </c>
      <c r="F21" s="15" t="s">
        <v>262</v>
      </c>
      <c r="G21" s="15">
        <v>114503</v>
      </c>
      <c r="H21" s="15">
        <v>114539</v>
      </c>
      <c r="I21" s="15">
        <v>36</v>
      </c>
      <c r="J21" s="17">
        <v>0</v>
      </c>
      <c r="K21" s="16">
        <v>0.9375</v>
      </c>
      <c r="L21" s="16">
        <v>8.3333333333333329E-2</v>
      </c>
      <c r="M21" s="16">
        <v>0.14583333333333334</v>
      </c>
      <c r="N21" s="16">
        <v>0</v>
      </c>
      <c r="O21" s="17">
        <v>1500</v>
      </c>
      <c r="P21" s="17">
        <v>0</v>
      </c>
      <c r="Q21" s="17">
        <v>0</v>
      </c>
      <c r="R21" s="17">
        <v>0</v>
      </c>
      <c r="S21" s="17" t="s">
        <v>378</v>
      </c>
      <c r="T21" s="9">
        <f t="shared" si="1"/>
        <v>1500</v>
      </c>
      <c r="U21" s="17">
        <v>340</v>
      </c>
      <c r="V21" s="9">
        <f t="shared" si="2"/>
        <v>1840</v>
      </c>
      <c r="W21" s="4" t="s">
        <v>378</v>
      </c>
      <c r="Z21" s="5">
        <f>VLOOKUP(S21,[1]Sheet1!$B$21:$U$135,20,0)</f>
        <v>1840</v>
      </c>
    </row>
    <row r="22" spans="1:26" s="5" customFormat="1" ht="13.5" customHeight="1" x14ac:dyDescent="0.2">
      <c r="A22" s="19" t="s">
        <v>41</v>
      </c>
      <c r="B22" s="20">
        <v>44938</v>
      </c>
      <c r="C22" s="20">
        <v>44938</v>
      </c>
      <c r="D22" s="15" t="s">
        <v>164</v>
      </c>
      <c r="E22" s="15" t="s">
        <v>257</v>
      </c>
      <c r="F22" s="15" t="s">
        <v>261</v>
      </c>
      <c r="G22" s="15">
        <v>129735</v>
      </c>
      <c r="H22" s="15">
        <v>129849</v>
      </c>
      <c r="I22" s="15">
        <v>114</v>
      </c>
      <c r="J22" s="17">
        <v>34</v>
      </c>
      <c r="K22" s="16">
        <v>0.20833333333333334</v>
      </c>
      <c r="L22" s="16">
        <v>0.91666666666666663</v>
      </c>
      <c r="M22" s="16">
        <v>0.70833333333333337</v>
      </c>
      <c r="N22" s="16">
        <v>0.375</v>
      </c>
      <c r="O22" s="17">
        <v>2400</v>
      </c>
      <c r="P22" s="17">
        <v>0</v>
      </c>
      <c r="Q22" s="17">
        <v>578</v>
      </c>
      <c r="R22" s="17">
        <v>1350</v>
      </c>
      <c r="S22" s="17" t="s">
        <v>282</v>
      </c>
      <c r="T22" s="9">
        <f t="shared" si="1"/>
        <v>4328</v>
      </c>
      <c r="U22" s="17">
        <v>80</v>
      </c>
      <c r="V22" s="9">
        <f t="shared" si="2"/>
        <v>4408</v>
      </c>
      <c r="W22" s="4" t="s">
        <v>282</v>
      </c>
      <c r="Z22" s="5" t="e">
        <f>VLOOKUP(S22,[1]Sheet1!$B$21:$U$135,20,0)</f>
        <v>#N/A</v>
      </c>
    </row>
    <row r="23" spans="1:26" s="5" customFormat="1" ht="13.5" customHeight="1" x14ac:dyDescent="0.2">
      <c r="A23" s="19" t="s">
        <v>42</v>
      </c>
      <c r="B23" s="20">
        <v>44938</v>
      </c>
      <c r="C23" s="20">
        <v>44938</v>
      </c>
      <c r="D23" s="15" t="s">
        <v>165</v>
      </c>
      <c r="E23" s="15" t="s">
        <v>257</v>
      </c>
      <c r="F23" s="15" t="s">
        <v>261</v>
      </c>
      <c r="G23" s="15">
        <v>9006</v>
      </c>
      <c r="H23" s="15">
        <v>9055</v>
      </c>
      <c r="I23" s="15">
        <v>49</v>
      </c>
      <c r="J23" s="17">
        <v>0</v>
      </c>
      <c r="K23" s="16">
        <v>0.30208333333333331</v>
      </c>
      <c r="L23" s="16">
        <v>0.72916666666666663</v>
      </c>
      <c r="M23" s="16">
        <v>0.42708333333333331</v>
      </c>
      <c r="N23" s="16">
        <v>9.375E-2</v>
      </c>
      <c r="O23" s="17">
        <v>2400</v>
      </c>
      <c r="P23" s="17">
        <v>0</v>
      </c>
      <c r="Q23" s="17">
        <v>0</v>
      </c>
      <c r="R23" s="17">
        <v>337.5</v>
      </c>
      <c r="S23" s="17" t="s">
        <v>283</v>
      </c>
      <c r="T23" s="9">
        <f t="shared" si="1"/>
        <v>2737.5</v>
      </c>
      <c r="U23" s="17">
        <v>628</v>
      </c>
      <c r="V23" s="9">
        <f t="shared" si="2"/>
        <v>3365.5</v>
      </c>
      <c r="W23" s="4" t="s">
        <v>283</v>
      </c>
      <c r="Z23" s="5" t="e">
        <f>VLOOKUP(S23,[1]Sheet1!$B$21:$U$135,20,0)</f>
        <v>#N/A</v>
      </c>
    </row>
    <row r="24" spans="1:26" s="5" customFormat="1" ht="13.5" hidden="1" customHeight="1" x14ac:dyDescent="0.2">
      <c r="A24" s="19" t="s">
        <v>43</v>
      </c>
      <c r="B24" s="20">
        <v>44938</v>
      </c>
      <c r="C24" s="20">
        <v>44939</v>
      </c>
      <c r="D24" s="15" t="s">
        <v>166</v>
      </c>
      <c r="E24" s="15" t="s">
        <v>259</v>
      </c>
      <c r="F24" s="15" t="s">
        <v>261</v>
      </c>
      <c r="G24" s="15">
        <v>159701</v>
      </c>
      <c r="H24" s="15">
        <v>159763</v>
      </c>
      <c r="I24" s="15">
        <v>62</v>
      </c>
      <c r="J24" s="17">
        <v>0</v>
      </c>
      <c r="K24" s="16">
        <v>0.88541666666666663</v>
      </c>
      <c r="L24" s="16">
        <v>0.125</v>
      </c>
      <c r="M24" s="16">
        <v>0.23958333333333334</v>
      </c>
      <c r="N24" s="16">
        <v>0</v>
      </c>
      <c r="O24" s="17">
        <v>1400</v>
      </c>
      <c r="P24" s="17">
        <v>0</v>
      </c>
      <c r="Q24" s="17">
        <v>0</v>
      </c>
      <c r="R24" s="17">
        <v>0</v>
      </c>
      <c r="S24" s="17" t="s">
        <v>284</v>
      </c>
      <c r="T24" s="9">
        <f t="shared" si="1"/>
        <v>1400</v>
      </c>
      <c r="U24" s="17">
        <v>340</v>
      </c>
      <c r="V24" s="9">
        <f t="shared" si="2"/>
        <v>1740</v>
      </c>
      <c r="W24" s="4" t="s">
        <v>284</v>
      </c>
      <c r="Z24" s="5">
        <f>VLOOKUP(S24,[1]Sheet1!$B$21:$U$135,20,0)</f>
        <v>1740</v>
      </c>
    </row>
    <row r="25" spans="1:26" s="5" customFormat="1" ht="13.5" hidden="1" customHeight="1" x14ac:dyDescent="0.2">
      <c r="A25" s="19" t="s">
        <v>44</v>
      </c>
      <c r="B25" s="20">
        <v>44938</v>
      </c>
      <c r="C25" s="20">
        <v>44939</v>
      </c>
      <c r="D25" s="15" t="s">
        <v>167</v>
      </c>
      <c r="E25" s="15" t="s">
        <v>259</v>
      </c>
      <c r="F25" s="15" t="s">
        <v>262</v>
      </c>
      <c r="G25" s="15">
        <v>184333</v>
      </c>
      <c r="H25" s="15">
        <v>184348</v>
      </c>
      <c r="I25" s="15">
        <v>15</v>
      </c>
      <c r="J25" s="17">
        <v>0</v>
      </c>
      <c r="K25" s="16">
        <v>0.89583333333333337</v>
      </c>
      <c r="L25" s="16">
        <v>0</v>
      </c>
      <c r="M25" s="16">
        <v>0.10416666666666667</v>
      </c>
      <c r="N25" s="16">
        <v>0</v>
      </c>
      <c r="O25" s="17">
        <v>1000</v>
      </c>
      <c r="P25" s="17">
        <v>0</v>
      </c>
      <c r="Q25" s="17">
        <v>0</v>
      </c>
      <c r="R25" s="17">
        <v>0</v>
      </c>
      <c r="S25" s="17" t="s">
        <v>285</v>
      </c>
      <c r="T25" s="9">
        <f t="shared" si="1"/>
        <v>1000</v>
      </c>
      <c r="U25" s="17">
        <v>340</v>
      </c>
      <c r="V25" s="9">
        <f t="shared" si="2"/>
        <v>1340</v>
      </c>
      <c r="W25" s="4" t="s">
        <v>285</v>
      </c>
      <c r="Z25" s="5">
        <f>VLOOKUP(S25,[1]Sheet1!$B$21:$U$135,20,0)</f>
        <v>1340</v>
      </c>
    </row>
    <row r="26" spans="1:26" s="5" customFormat="1" ht="13.5" hidden="1" customHeight="1" x14ac:dyDescent="0.2">
      <c r="A26" s="19" t="s">
        <v>45</v>
      </c>
      <c r="B26" s="20">
        <v>44938</v>
      </c>
      <c r="C26" s="20">
        <v>44939</v>
      </c>
      <c r="D26" s="15" t="s">
        <v>168</v>
      </c>
      <c r="E26" s="15" t="s">
        <v>259</v>
      </c>
      <c r="F26" s="15" t="s">
        <v>261</v>
      </c>
      <c r="G26" s="15">
        <v>140545</v>
      </c>
      <c r="H26" s="15">
        <v>140610</v>
      </c>
      <c r="I26" s="15">
        <v>65</v>
      </c>
      <c r="J26" s="17">
        <v>0</v>
      </c>
      <c r="K26" s="16">
        <v>0.91666666666666663</v>
      </c>
      <c r="L26" s="16">
        <v>0.125</v>
      </c>
      <c r="M26" s="16">
        <v>0.20833333333333334</v>
      </c>
      <c r="N26" s="16">
        <v>0</v>
      </c>
      <c r="O26" s="17">
        <v>1400</v>
      </c>
      <c r="P26" s="17">
        <v>0</v>
      </c>
      <c r="Q26" s="17">
        <v>0</v>
      </c>
      <c r="R26" s="17">
        <v>0</v>
      </c>
      <c r="S26" s="17" t="s">
        <v>286</v>
      </c>
      <c r="T26" s="9">
        <f t="shared" si="1"/>
        <v>1400</v>
      </c>
      <c r="U26" s="17">
        <v>560</v>
      </c>
      <c r="V26" s="9">
        <f t="shared" si="2"/>
        <v>1960</v>
      </c>
      <c r="W26" s="4" t="s">
        <v>286</v>
      </c>
      <c r="Z26" s="5">
        <f>VLOOKUP(S26,[1]Sheet1!$B$21:$U$135,20,0)</f>
        <v>1960</v>
      </c>
    </row>
    <row r="27" spans="1:26" s="5" customFormat="1" ht="13.5" hidden="1" customHeight="1" x14ac:dyDescent="0.2">
      <c r="A27" s="19" t="s">
        <v>46</v>
      </c>
      <c r="B27" s="20">
        <v>44938</v>
      </c>
      <c r="C27" s="20">
        <v>44939</v>
      </c>
      <c r="D27" s="15" t="s">
        <v>169</v>
      </c>
      <c r="E27" s="15" t="s">
        <v>257</v>
      </c>
      <c r="F27" s="15" t="s">
        <v>262</v>
      </c>
      <c r="G27" s="15">
        <v>130156</v>
      </c>
      <c r="H27" s="15">
        <v>130210</v>
      </c>
      <c r="I27" s="15">
        <v>51</v>
      </c>
      <c r="J27" s="17">
        <v>11</v>
      </c>
      <c r="K27" s="16">
        <v>0.94791666666666663</v>
      </c>
      <c r="L27" s="16">
        <v>0.10416666666666667</v>
      </c>
      <c r="M27" s="16">
        <v>0.15625</v>
      </c>
      <c r="N27" s="16">
        <v>0</v>
      </c>
      <c r="O27" s="17">
        <v>1500</v>
      </c>
      <c r="P27" s="17">
        <v>0</v>
      </c>
      <c r="Q27" s="17">
        <v>187</v>
      </c>
      <c r="R27" s="17">
        <v>0</v>
      </c>
      <c r="S27" s="17" t="s">
        <v>287</v>
      </c>
      <c r="T27" s="9">
        <f t="shared" si="1"/>
        <v>1687</v>
      </c>
      <c r="U27" s="17">
        <v>468</v>
      </c>
      <c r="V27" s="9">
        <f t="shared" si="2"/>
        <v>2155</v>
      </c>
      <c r="W27" s="4" t="s">
        <v>287</v>
      </c>
      <c r="Z27" s="5">
        <f>VLOOKUP(S27,[1]Sheet1!$B$21:$U$135,20,0)</f>
        <v>2155</v>
      </c>
    </row>
    <row r="28" spans="1:26" s="5" customFormat="1" ht="13.5" hidden="1" customHeight="1" x14ac:dyDescent="0.2">
      <c r="A28" s="19" t="s">
        <v>47</v>
      </c>
      <c r="B28" s="20">
        <v>44939</v>
      </c>
      <c r="C28" s="20">
        <v>44939</v>
      </c>
      <c r="D28" s="15" t="s">
        <v>170</v>
      </c>
      <c r="E28" s="15" t="s">
        <v>257</v>
      </c>
      <c r="F28" s="15" t="s">
        <v>261</v>
      </c>
      <c r="G28" s="15">
        <v>110479</v>
      </c>
      <c r="H28" s="15">
        <v>110522</v>
      </c>
      <c r="I28" s="15">
        <v>43</v>
      </c>
      <c r="J28" s="17">
        <v>0</v>
      </c>
      <c r="K28" s="16">
        <v>0.4375</v>
      </c>
      <c r="L28" s="16">
        <v>0.83333333333333337</v>
      </c>
      <c r="M28" s="16">
        <v>0.39583333333333331</v>
      </c>
      <c r="N28" s="16">
        <v>6.25E-2</v>
      </c>
      <c r="O28" s="17">
        <v>2400</v>
      </c>
      <c r="P28" s="17">
        <v>0</v>
      </c>
      <c r="Q28" s="17">
        <v>0</v>
      </c>
      <c r="R28" s="17">
        <v>225</v>
      </c>
      <c r="S28" s="17" t="s">
        <v>379</v>
      </c>
      <c r="T28" s="9">
        <f t="shared" si="1"/>
        <v>2625</v>
      </c>
      <c r="U28" s="17">
        <v>0</v>
      </c>
      <c r="V28" s="9">
        <f t="shared" si="2"/>
        <v>2625</v>
      </c>
      <c r="W28" s="4" t="s">
        <v>379</v>
      </c>
      <c r="Z28" s="5">
        <f>VLOOKUP(S28,[1]Sheet1!$B$21:$U$135,20,0)</f>
        <v>2625</v>
      </c>
    </row>
    <row r="29" spans="1:26" s="5" customFormat="1" ht="13.5" hidden="1" customHeight="1" x14ac:dyDescent="0.2">
      <c r="A29" s="19" t="s">
        <v>48</v>
      </c>
      <c r="B29" s="20">
        <v>44939</v>
      </c>
      <c r="C29" s="20">
        <v>44940</v>
      </c>
      <c r="D29" s="15" t="s">
        <v>158</v>
      </c>
      <c r="E29" s="15" t="s">
        <v>257</v>
      </c>
      <c r="F29" s="15" t="s">
        <v>261</v>
      </c>
      <c r="G29" s="15">
        <v>131830</v>
      </c>
      <c r="H29" s="15">
        <v>131925</v>
      </c>
      <c r="I29" s="15">
        <v>95</v>
      </c>
      <c r="J29" s="17">
        <v>15</v>
      </c>
      <c r="K29" s="16">
        <v>0.5625</v>
      </c>
      <c r="L29" s="16">
        <v>0.16666666666666666</v>
      </c>
      <c r="M29" s="16">
        <v>0.60416666666666663</v>
      </c>
      <c r="N29" s="16">
        <v>0.27083333333333331</v>
      </c>
      <c r="O29" s="17">
        <v>2400</v>
      </c>
      <c r="P29" s="17">
        <v>0</v>
      </c>
      <c r="Q29" s="17">
        <v>255</v>
      </c>
      <c r="R29" s="17">
        <v>975</v>
      </c>
      <c r="S29" s="17" t="s">
        <v>288</v>
      </c>
      <c r="T29" s="9">
        <f t="shared" si="1"/>
        <v>3630</v>
      </c>
      <c r="U29" s="17">
        <v>665</v>
      </c>
      <c r="V29" s="9">
        <f t="shared" si="2"/>
        <v>4295</v>
      </c>
      <c r="W29" s="4" t="s">
        <v>288</v>
      </c>
      <c r="Z29" s="5">
        <f>VLOOKUP(S29,[1]Sheet1!$B$21:$U$135,20,0)</f>
        <v>4295</v>
      </c>
    </row>
    <row r="30" spans="1:26" s="5" customFormat="1" ht="13.5" hidden="1" customHeight="1" x14ac:dyDescent="0.2">
      <c r="A30" s="19" t="s">
        <v>49</v>
      </c>
      <c r="B30" s="20">
        <v>44939</v>
      </c>
      <c r="C30" s="20">
        <v>44939</v>
      </c>
      <c r="D30" s="15" t="s">
        <v>171</v>
      </c>
      <c r="E30" s="15" t="s">
        <v>257</v>
      </c>
      <c r="F30" s="15" t="s">
        <v>261</v>
      </c>
      <c r="G30" s="15">
        <v>172115</v>
      </c>
      <c r="H30" s="15">
        <v>172193</v>
      </c>
      <c r="I30" s="15">
        <v>78</v>
      </c>
      <c r="J30" s="17">
        <v>0</v>
      </c>
      <c r="K30" s="16">
        <v>0.5625</v>
      </c>
      <c r="L30" s="16">
        <v>0.89583333333333337</v>
      </c>
      <c r="M30" s="16">
        <v>0.33333333333333331</v>
      </c>
      <c r="N30" s="16">
        <v>0</v>
      </c>
      <c r="O30" s="17">
        <v>2400</v>
      </c>
      <c r="P30" s="17">
        <v>0</v>
      </c>
      <c r="Q30" s="17">
        <v>0</v>
      </c>
      <c r="R30" s="17">
        <v>0</v>
      </c>
      <c r="S30" s="17" t="s">
        <v>289</v>
      </c>
      <c r="T30" s="9">
        <f t="shared" si="1"/>
        <v>2400</v>
      </c>
      <c r="U30" s="17">
        <v>608</v>
      </c>
      <c r="V30" s="9">
        <f t="shared" si="2"/>
        <v>3008</v>
      </c>
      <c r="W30" s="4" t="s">
        <v>289</v>
      </c>
      <c r="Z30" s="5">
        <f>VLOOKUP(S30,[1]Sheet1!$B$21:$U$135,20,0)</f>
        <v>3008</v>
      </c>
    </row>
    <row r="31" spans="1:26" s="5" customFormat="1" ht="13.5" customHeight="1" x14ac:dyDescent="0.2">
      <c r="A31" s="19" t="s">
        <v>50</v>
      </c>
      <c r="B31" s="20">
        <v>44942</v>
      </c>
      <c r="C31" s="20">
        <v>44942</v>
      </c>
      <c r="D31" s="15" t="s">
        <v>172</v>
      </c>
      <c r="E31" s="15" t="s">
        <v>259</v>
      </c>
      <c r="F31" s="15" t="s">
        <v>262</v>
      </c>
      <c r="G31" s="15">
        <v>156673</v>
      </c>
      <c r="H31" s="15">
        <v>156705</v>
      </c>
      <c r="I31" s="15">
        <v>32</v>
      </c>
      <c r="J31" s="17">
        <v>0</v>
      </c>
      <c r="K31" s="16">
        <v>0.11458333333333333</v>
      </c>
      <c r="L31" s="16">
        <v>0.20833333333333334</v>
      </c>
      <c r="M31" s="16">
        <v>9.375E-2</v>
      </c>
      <c r="N31" s="16">
        <v>0</v>
      </c>
      <c r="O31" s="17">
        <v>1000</v>
      </c>
      <c r="P31" s="17">
        <v>0</v>
      </c>
      <c r="Q31" s="17">
        <v>0</v>
      </c>
      <c r="R31" s="17">
        <v>0</v>
      </c>
      <c r="S31" s="17" t="s">
        <v>290</v>
      </c>
      <c r="T31" s="9">
        <f t="shared" si="1"/>
        <v>1000</v>
      </c>
      <c r="U31" s="17">
        <v>0</v>
      </c>
      <c r="V31" s="9">
        <f t="shared" si="2"/>
        <v>1000</v>
      </c>
      <c r="W31" s="4" t="s">
        <v>290</v>
      </c>
      <c r="Z31" s="5" t="e">
        <f>VLOOKUP(S31,[1]Sheet1!$B$21:$U$135,20,0)</f>
        <v>#N/A</v>
      </c>
    </row>
    <row r="32" spans="1:26" s="5" customFormat="1" ht="13.5" hidden="1" customHeight="1" x14ac:dyDescent="0.2">
      <c r="A32" s="19" t="s">
        <v>51</v>
      </c>
      <c r="B32" s="20">
        <v>44942</v>
      </c>
      <c r="C32" s="20">
        <v>44942</v>
      </c>
      <c r="D32" s="15" t="s">
        <v>173</v>
      </c>
      <c r="E32" s="15" t="s">
        <v>259</v>
      </c>
      <c r="F32" s="15" t="s">
        <v>261</v>
      </c>
      <c r="G32" s="15">
        <v>144958</v>
      </c>
      <c r="H32" s="15">
        <v>145018</v>
      </c>
      <c r="I32" s="15">
        <v>60</v>
      </c>
      <c r="J32" s="17">
        <v>0</v>
      </c>
      <c r="K32" s="16">
        <v>0.125</v>
      </c>
      <c r="L32" s="16">
        <v>0.27083333333333331</v>
      </c>
      <c r="M32" s="16">
        <v>0.14583333333333334</v>
      </c>
      <c r="N32" s="16">
        <v>0</v>
      </c>
      <c r="O32" s="17">
        <v>1400</v>
      </c>
      <c r="P32" s="17">
        <v>0</v>
      </c>
      <c r="Q32" s="17">
        <v>0</v>
      </c>
      <c r="R32" s="17">
        <v>0</v>
      </c>
      <c r="S32" s="17" t="s">
        <v>291</v>
      </c>
      <c r="T32" s="9">
        <f t="shared" si="1"/>
        <v>1400</v>
      </c>
      <c r="U32" s="17">
        <v>80</v>
      </c>
      <c r="V32" s="9">
        <f t="shared" si="2"/>
        <v>1480</v>
      </c>
      <c r="W32" s="4" t="s">
        <v>291</v>
      </c>
      <c r="Z32" s="5">
        <f>VLOOKUP(S32,[1]Sheet1!$B$21:$U$135,20,0)</f>
        <v>1480</v>
      </c>
    </row>
    <row r="33" spans="1:26" s="5" customFormat="1" ht="13.5" customHeight="1" x14ac:dyDescent="0.2">
      <c r="A33" s="19" t="s">
        <v>52</v>
      </c>
      <c r="B33" s="20">
        <v>44942</v>
      </c>
      <c r="C33" s="20">
        <v>44942</v>
      </c>
      <c r="D33" s="15" t="s">
        <v>174</v>
      </c>
      <c r="E33" s="15" t="s">
        <v>259</v>
      </c>
      <c r="F33" s="15" t="s">
        <v>262</v>
      </c>
      <c r="G33" s="15">
        <v>135879</v>
      </c>
      <c r="H33" s="15">
        <v>135897</v>
      </c>
      <c r="I33" s="15">
        <v>18</v>
      </c>
      <c r="J33" s="17">
        <v>0</v>
      </c>
      <c r="K33" s="16">
        <v>0.13541666666666666</v>
      </c>
      <c r="L33" s="16">
        <v>0.22916666666666666</v>
      </c>
      <c r="M33" s="16">
        <v>9.375E-2</v>
      </c>
      <c r="N33" s="16">
        <v>0</v>
      </c>
      <c r="O33" s="17">
        <v>1000</v>
      </c>
      <c r="P33" s="17">
        <v>0</v>
      </c>
      <c r="Q33" s="17">
        <v>0</v>
      </c>
      <c r="R33" s="17">
        <v>0</v>
      </c>
      <c r="S33" s="17" t="s">
        <v>292</v>
      </c>
      <c r="T33" s="9">
        <f t="shared" si="1"/>
        <v>1000</v>
      </c>
      <c r="U33" s="17">
        <v>0</v>
      </c>
      <c r="V33" s="9">
        <f t="shared" si="2"/>
        <v>1000</v>
      </c>
      <c r="W33" s="4" t="s">
        <v>292</v>
      </c>
      <c r="Z33" s="5" t="e">
        <f>VLOOKUP(S33,[1]Sheet1!$B$21:$U$135,20,0)</f>
        <v>#N/A</v>
      </c>
    </row>
    <row r="34" spans="1:26" s="5" customFormat="1" ht="13.5" customHeight="1" x14ac:dyDescent="0.2">
      <c r="A34" s="19" t="s">
        <v>53</v>
      </c>
      <c r="B34" s="20">
        <v>44942</v>
      </c>
      <c r="C34" s="20">
        <v>44942</v>
      </c>
      <c r="D34" s="15" t="s">
        <v>175</v>
      </c>
      <c r="E34" s="15" t="s">
        <v>259</v>
      </c>
      <c r="F34" s="15" t="s">
        <v>261</v>
      </c>
      <c r="G34" s="15">
        <v>140862</v>
      </c>
      <c r="H34" s="15">
        <v>140887</v>
      </c>
      <c r="I34" s="15">
        <v>25</v>
      </c>
      <c r="J34" s="17">
        <v>0</v>
      </c>
      <c r="K34" s="16">
        <v>0.14583333333333334</v>
      </c>
      <c r="L34" s="16">
        <v>0.45833333333333331</v>
      </c>
      <c r="M34" s="16">
        <v>0.3125</v>
      </c>
      <c r="N34" s="16">
        <v>0</v>
      </c>
      <c r="O34" s="17">
        <v>1400</v>
      </c>
      <c r="P34" s="17">
        <v>0</v>
      </c>
      <c r="Q34" s="17">
        <v>0</v>
      </c>
      <c r="R34" s="17">
        <v>0</v>
      </c>
      <c r="S34" s="17" t="s">
        <v>293</v>
      </c>
      <c r="T34" s="9">
        <f t="shared" si="1"/>
        <v>1400</v>
      </c>
      <c r="U34" s="17">
        <v>0</v>
      </c>
      <c r="V34" s="9">
        <f t="shared" si="2"/>
        <v>1400</v>
      </c>
      <c r="W34" s="4" t="s">
        <v>293</v>
      </c>
      <c r="Z34" s="5" t="e">
        <f>VLOOKUP(S34,[1]Sheet1!$B$21:$U$135,20,0)</f>
        <v>#N/A</v>
      </c>
    </row>
    <row r="35" spans="1:26" s="5" customFormat="1" ht="13.5" hidden="1" customHeight="1" x14ac:dyDescent="0.2">
      <c r="A35" s="19" t="s">
        <v>54</v>
      </c>
      <c r="B35" s="20">
        <v>44942</v>
      </c>
      <c r="C35" s="20">
        <v>44942</v>
      </c>
      <c r="D35" s="15" t="s">
        <v>176</v>
      </c>
      <c r="E35" s="15" t="s">
        <v>259</v>
      </c>
      <c r="F35" s="15" t="s">
        <v>262</v>
      </c>
      <c r="G35" s="15">
        <v>21056</v>
      </c>
      <c r="H35" s="15">
        <v>21078</v>
      </c>
      <c r="I35" s="15">
        <v>22</v>
      </c>
      <c r="J35" s="17">
        <v>0</v>
      </c>
      <c r="K35" s="16">
        <v>0.14583333333333334</v>
      </c>
      <c r="L35" s="16">
        <v>0.25</v>
      </c>
      <c r="M35" s="16">
        <v>0.10416666666666667</v>
      </c>
      <c r="N35" s="16">
        <v>0</v>
      </c>
      <c r="O35" s="17">
        <v>1000</v>
      </c>
      <c r="P35" s="17">
        <v>0</v>
      </c>
      <c r="Q35" s="17">
        <v>0</v>
      </c>
      <c r="R35" s="17">
        <v>0</v>
      </c>
      <c r="S35" s="17" t="s">
        <v>294</v>
      </c>
      <c r="T35" s="9">
        <f t="shared" si="1"/>
        <v>1000</v>
      </c>
      <c r="U35" s="17">
        <v>0</v>
      </c>
      <c r="V35" s="9">
        <f t="shared" si="2"/>
        <v>1000</v>
      </c>
      <c r="W35" s="4" t="s">
        <v>294</v>
      </c>
      <c r="Z35" s="5">
        <f>VLOOKUP(S35,[1]Sheet1!$B$21:$U$135,20,0)</f>
        <v>1000</v>
      </c>
    </row>
    <row r="36" spans="1:26" s="5" customFormat="1" ht="13.5" customHeight="1" x14ac:dyDescent="0.2">
      <c r="A36" s="19" t="s">
        <v>55</v>
      </c>
      <c r="B36" s="20">
        <v>44942</v>
      </c>
      <c r="C36" s="20">
        <v>44942</v>
      </c>
      <c r="D36" s="15" t="s">
        <v>177</v>
      </c>
      <c r="E36" s="15" t="s">
        <v>259</v>
      </c>
      <c r="F36" s="15" t="s">
        <v>262</v>
      </c>
      <c r="G36" s="15">
        <v>128300</v>
      </c>
      <c r="H36" s="15">
        <v>128310</v>
      </c>
      <c r="I36" s="15">
        <v>10</v>
      </c>
      <c r="J36" s="17">
        <v>0</v>
      </c>
      <c r="K36" s="16">
        <v>0.14583333333333334</v>
      </c>
      <c r="L36" s="16">
        <v>0.25</v>
      </c>
      <c r="M36" s="16">
        <v>0.10416666666666667</v>
      </c>
      <c r="N36" s="16">
        <v>0</v>
      </c>
      <c r="O36" s="17">
        <v>1000</v>
      </c>
      <c r="P36" s="17">
        <v>0</v>
      </c>
      <c r="Q36" s="17">
        <v>0</v>
      </c>
      <c r="R36" s="17">
        <v>0</v>
      </c>
      <c r="S36" s="17" t="s">
        <v>295</v>
      </c>
      <c r="T36" s="9">
        <f t="shared" si="1"/>
        <v>1000</v>
      </c>
      <c r="U36" s="17">
        <v>0</v>
      </c>
      <c r="V36" s="9">
        <f t="shared" si="2"/>
        <v>1000</v>
      </c>
      <c r="W36" s="4" t="s">
        <v>295</v>
      </c>
      <c r="Z36" s="5" t="e">
        <f>VLOOKUP(S36,[1]Sheet1!$B$21:$U$135,20,0)</f>
        <v>#N/A</v>
      </c>
    </row>
    <row r="37" spans="1:26" s="5" customFormat="1" ht="13.5" hidden="1" customHeight="1" x14ac:dyDescent="0.2">
      <c r="A37" s="19" t="s">
        <v>56</v>
      </c>
      <c r="B37" s="20">
        <v>44942</v>
      </c>
      <c r="C37" s="20">
        <v>44942</v>
      </c>
      <c r="D37" s="15" t="s">
        <v>178</v>
      </c>
      <c r="E37" s="15" t="s">
        <v>259</v>
      </c>
      <c r="F37" s="15" t="s">
        <v>262</v>
      </c>
      <c r="G37" s="15">
        <v>151092</v>
      </c>
      <c r="H37" s="15">
        <v>151109</v>
      </c>
      <c r="I37" s="15">
        <v>17</v>
      </c>
      <c r="J37" s="17">
        <v>0</v>
      </c>
      <c r="K37" s="16">
        <v>0.15625</v>
      </c>
      <c r="L37" s="16">
        <v>0.22916666666666666</v>
      </c>
      <c r="M37" s="16">
        <v>7.2916666666666671E-2</v>
      </c>
      <c r="N37" s="16">
        <v>0</v>
      </c>
      <c r="O37" s="17">
        <v>1000</v>
      </c>
      <c r="P37" s="17">
        <v>0</v>
      </c>
      <c r="Q37" s="17">
        <v>0</v>
      </c>
      <c r="R37" s="17">
        <v>0</v>
      </c>
      <c r="S37" s="17" t="s">
        <v>296</v>
      </c>
      <c r="T37" s="9">
        <f t="shared" si="1"/>
        <v>1000</v>
      </c>
      <c r="U37" s="17">
        <v>0</v>
      </c>
      <c r="V37" s="9">
        <f t="shared" si="2"/>
        <v>1000</v>
      </c>
      <c r="W37" s="4" t="s">
        <v>296</v>
      </c>
      <c r="Z37" s="5">
        <f>VLOOKUP(S37,[1]Sheet1!$B$21:$U$135,20,0)</f>
        <v>1000</v>
      </c>
    </row>
    <row r="38" spans="1:26" s="5" customFormat="1" ht="13.5" hidden="1" customHeight="1" x14ac:dyDescent="0.2">
      <c r="A38" s="19" t="s">
        <v>57</v>
      </c>
      <c r="B38" s="20">
        <v>44942</v>
      </c>
      <c r="C38" s="20">
        <v>44942</v>
      </c>
      <c r="D38" s="15" t="s">
        <v>179</v>
      </c>
      <c r="E38" s="15" t="s">
        <v>259</v>
      </c>
      <c r="F38" s="15" t="s">
        <v>262</v>
      </c>
      <c r="G38" s="15">
        <v>106291</v>
      </c>
      <c r="H38" s="15">
        <v>106329</v>
      </c>
      <c r="I38" s="15">
        <v>38</v>
      </c>
      <c r="J38" s="17">
        <v>0</v>
      </c>
      <c r="K38" s="16">
        <v>0.16666666666666666</v>
      </c>
      <c r="L38" s="16">
        <v>0.27083333333333331</v>
      </c>
      <c r="M38" s="16">
        <v>0.10416666666666667</v>
      </c>
      <c r="N38" s="16">
        <v>0</v>
      </c>
      <c r="O38" s="17">
        <v>1000</v>
      </c>
      <c r="P38" s="17">
        <v>0</v>
      </c>
      <c r="Q38" s="17">
        <v>0</v>
      </c>
      <c r="R38" s="17">
        <v>0</v>
      </c>
      <c r="S38" s="17" t="s">
        <v>297</v>
      </c>
      <c r="T38" s="9">
        <f t="shared" si="1"/>
        <v>1000</v>
      </c>
      <c r="U38" s="17">
        <v>0</v>
      </c>
      <c r="V38" s="9">
        <f t="shared" si="2"/>
        <v>1000</v>
      </c>
      <c r="W38" s="4" t="s">
        <v>297</v>
      </c>
      <c r="Z38" s="5">
        <f>VLOOKUP(S38,[1]Sheet1!$B$21:$U$135,20,0)</f>
        <v>1000</v>
      </c>
    </row>
    <row r="39" spans="1:26" s="5" customFormat="1" ht="13.5" hidden="1" customHeight="1" x14ac:dyDescent="0.2">
      <c r="A39" s="19" t="s">
        <v>58</v>
      </c>
      <c r="B39" s="20">
        <v>44942</v>
      </c>
      <c r="C39" s="20">
        <v>44942</v>
      </c>
      <c r="D39" s="15" t="s">
        <v>180</v>
      </c>
      <c r="E39" s="15" t="s">
        <v>257</v>
      </c>
      <c r="F39" s="15" t="s">
        <v>261</v>
      </c>
      <c r="G39" s="15">
        <v>145675</v>
      </c>
      <c r="H39" s="15">
        <v>145745</v>
      </c>
      <c r="I39" s="15">
        <v>70</v>
      </c>
      <c r="J39" s="17">
        <v>0</v>
      </c>
      <c r="K39" s="16">
        <v>0.20833333333333334</v>
      </c>
      <c r="L39" s="16">
        <v>0.375</v>
      </c>
      <c r="M39" s="16">
        <v>0.16666666666666666</v>
      </c>
      <c r="N39" s="16">
        <v>0</v>
      </c>
      <c r="O39" s="17">
        <v>2400</v>
      </c>
      <c r="P39" s="17">
        <v>0</v>
      </c>
      <c r="Q39" s="17">
        <v>0</v>
      </c>
      <c r="R39" s="17">
        <v>0</v>
      </c>
      <c r="S39" s="17" t="s">
        <v>298</v>
      </c>
      <c r="T39" s="9">
        <f t="shared" si="1"/>
        <v>2400</v>
      </c>
      <c r="U39" s="17">
        <v>80</v>
      </c>
      <c r="V39" s="9">
        <f t="shared" si="2"/>
        <v>2480</v>
      </c>
      <c r="W39" s="4" t="s">
        <v>298</v>
      </c>
      <c r="Z39" s="5">
        <f>VLOOKUP(S39,[1]Sheet1!$B$21:$U$135,20,0)</f>
        <v>2480</v>
      </c>
    </row>
    <row r="40" spans="1:26" s="5" customFormat="1" ht="13.5" hidden="1" customHeight="1" x14ac:dyDescent="0.2">
      <c r="A40" s="19" t="s">
        <v>59</v>
      </c>
      <c r="B40" s="20">
        <v>44942</v>
      </c>
      <c r="C40" s="20">
        <v>44942</v>
      </c>
      <c r="D40" s="15" t="s">
        <v>181</v>
      </c>
      <c r="E40" s="15" t="s">
        <v>257</v>
      </c>
      <c r="F40" s="15" t="s">
        <v>261</v>
      </c>
      <c r="G40" s="15">
        <v>193807</v>
      </c>
      <c r="H40" s="15">
        <v>193950</v>
      </c>
      <c r="I40" s="15">
        <v>143</v>
      </c>
      <c r="J40" s="17">
        <v>63</v>
      </c>
      <c r="K40" s="16">
        <v>0.25</v>
      </c>
      <c r="L40" s="16">
        <v>0.95833333333333337</v>
      </c>
      <c r="M40" s="16">
        <v>0.70833333333333337</v>
      </c>
      <c r="N40" s="16">
        <v>0.375</v>
      </c>
      <c r="O40" s="17">
        <v>2400</v>
      </c>
      <c r="P40" s="17">
        <v>0</v>
      </c>
      <c r="Q40" s="17">
        <v>1071</v>
      </c>
      <c r="R40" s="17">
        <v>1350</v>
      </c>
      <c r="S40" s="17" t="s">
        <v>299</v>
      </c>
      <c r="T40" s="9">
        <f t="shared" si="1"/>
        <v>4821</v>
      </c>
      <c r="U40" s="17">
        <v>200</v>
      </c>
      <c r="V40" s="9">
        <f t="shared" si="2"/>
        <v>5021</v>
      </c>
      <c r="W40" s="4" t="s">
        <v>299</v>
      </c>
      <c r="Z40" s="5">
        <f>VLOOKUP(S40,[1]Sheet1!$B$21:$U$135,20,0)</f>
        <v>5021</v>
      </c>
    </row>
    <row r="41" spans="1:26" s="5" customFormat="1" ht="13.5" customHeight="1" x14ac:dyDescent="0.2">
      <c r="A41" s="19" t="s">
        <v>60</v>
      </c>
      <c r="B41" s="20">
        <v>44942</v>
      </c>
      <c r="C41" s="20">
        <v>44942</v>
      </c>
      <c r="D41" s="15" t="s">
        <v>182</v>
      </c>
      <c r="E41" s="15" t="s">
        <v>257</v>
      </c>
      <c r="F41" s="15" t="s">
        <v>260</v>
      </c>
      <c r="G41" s="15">
        <v>135897</v>
      </c>
      <c r="H41" s="15">
        <v>136289</v>
      </c>
      <c r="I41" s="15">
        <v>392</v>
      </c>
      <c r="J41" s="17">
        <v>92</v>
      </c>
      <c r="K41" s="16">
        <v>0.25</v>
      </c>
      <c r="L41" s="16">
        <v>0.70833333333333337</v>
      </c>
      <c r="M41" s="16">
        <v>0.45833333333333331</v>
      </c>
      <c r="N41" s="16">
        <v>0</v>
      </c>
      <c r="O41" s="17">
        <v>5100</v>
      </c>
      <c r="P41" s="17">
        <v>400</v>
      </c>
      <c r="Q41" s="17">
        <v>1564</v>
      </c>
      <c r="R41" s="17">
        <v>0</v>
      </c>
      <c r="S41" s="17" t="s">
        <v>300</v>
      </c>
      <c r="T41" s="9">
        <f t="shared" si="1"/>
        <v>7064</v>
      </c>
      <c r="U41" s="17">
        <v>620</v>
      </c>
      <c r="V41" s="9">
        <f t="shared" si="2"/>
        <v>7684</v>
      </c>
      <c r="W41" s="4" t="s">
        <v>300</v>
      </c>
      <c r="Z41" s="5" t="e">
        <f>VLOOKUP(S41,[1]Sheet1!$B$21:$U$135,20,0)</f>
        <v>#N/A</v>
      </c>
    </row>
    <row r="42" spans="1:26" s="5" customFormat="1" ht="13.5" customHeight="1" x14ac:dyDescent="0.2">
      <c r="A42" s="19" t="s">
        <v>61</v>
      </c>
      <c r="B42" s="20">
        <v>44942</v>
      </c>
      <c r="C42" s="20">
        <v>44942</v>
      </c>
      <c r="D42" s="15" t="s">
        <v>183</v>
      </c>
      <c r="E42" s="15" t="s">
        <v>257</v>
      </c>
      <c r="F42" s="15" t="s">
        <v>260</v>
      </c>
      <c r="G42" s="15">
        <v>171396</v>
      </c>
      <c r="H42" s="15">
        <v>171775</v>
      </c>
      <c r="I42" s="15">
        <v>379</v>
      </c>
      <c r="J42" s="17">
        <v>79</v>
      </c>
      <c r="K42" s="16">
        <v>0.25</v>
      </c>
      <c r="L42" s="16">
        <v>0.70833333333333337</v>
      </c>
      <c r="M42" s="16">
        <v>0.45833333333333331</v>
      </c>
      <c r="N42" s="16">
        <v>0</v>
      </c>
      <c r="O42" s="17">
        <v>5100</v>
      </c>
      <c r="P42" s="17">
        <v>400</v>
      </c>
      <c r="Q42" s="17">
        <v>1343</v>
      </c>
      <c r="R42" s="17">
        <v>0</v>
      </c>
      <c r="S42" s="17" t="s">
        <v>301</v>
      </c>
      <c r="T42" s="9">
        <f t="shared" si="1"/>
        <v>6843</v>
      </c>
      <c r="U42" s="17">
        <v>553</v>
      </c>
      <c r="V42" s="9">
        <f t="shared" si="2"/>
        <v>7396</v>
      </c>
      <c r="W42" s="4" t="s">
        <v>301</v>
      </c>
      <c r="Z42" s="5" t="e">
        <f>VLOOKUP(S42,[1]Sheet1!$B$21:$U$135,20,0)</f>
        <v>#N/A</v>
      </c>
    </row>
    <row r="43" spans="1:26" s="5" customFormat="1" ht="13.5" customHeight="1" x14ac:dyDescent="0.2">
      <c r="A43" s="19" t="s">
        <v>62</v>
      </c>
      <c r="B43" s="20">
        <v>44942</v>
      </c>
      <c r="C43" s="20">
        <v>44942</v>
      </c>
      <c r="D43" s="15" t="s">
        <v>184</v>
      </c>
      <c r="E43" s="15" t="s">
        <v>257</v>
      </c>
      <c r="F43" s="15" t="s">
        <v>261</v>
      </c>
      <c r="G43" s="15">
        <v>123793</v>
      </c>
      <c r="H43" s="15">
        <v>123905</v>
      </c>
      <c r="I43" s="15">
        <v>112</v>
      </c>
      <c r="J43" s="17">
        <v>32</v>
      </c>
      <c r="K43" s="16">
        <v>0.27083333333333331</v>
      </c>
      <c r="L43" s="16">
        <v>0.875</v>
      </c>
      <c r="M43" s="16">
        <v>0.60416666666666663</v>
      </c>
      <c r="N43" s="16">
        <v>0.27083333333333331</v>
      </c>
      <c r="O43" s="17">
        <v>2400</v>
      </c>
      <c r="P43" s="17">
        <v>0</v>
      </c>
      <c r="Q43" s="17">
        <v>544</v>
      </c>
      <c r="R43" s="17">
        <v>975</v>
      </c>
      <c r="S43" s="17" t="s">
        <v>302</v>
      </c>
      <c r="T43" s="9">
        <f t="shared" si="1"/>
        <v>3919</v>
      </c>
      <c r="U43" s="17">
        <v>230</v>
      </c>
      <c r="V43" s="9">
        <f t="shared" si="2"/>
        <v>4149</v>
      </c>
      <c r="W43" s="4" t="s">
        <v>302</v>
      </c>
      <c r="Z43" s="5" t="e">
        <f>VLOOKUP(S43,[1]Sheet1!$B$21:$U$135,20,0)</f>
        <v>#N/A</v>
      </c>
    </row>
    <row r="44" spans="1:26" s="5" customFormat="1" ht="13.5" hidden="1" customHeight="1" x14ac:dyDescent="0.2">
      <c r="A44" s="19" t="s">
        <v>63</v>
      </c>
      <c r="B44" s="20">
        <v>44942</v>
      </c>
      <c r="C44" s="20">
        <v>44942</v>
      </c>
      <c r="D44" s="15" t="s">
        <v>185</v>
      </c>
      <c r="E44" s="15" t="s">
        <v>257</v>
      </c>
      <c r="F44" s="15" t="s">
        <v>261</v>
      </c>
      <c r="G44" s="15">
        <v>102958</v>
      </c>
      <c r="H44" s="15">
        <v>103062</v>
      </c>
      <c r="I44" s="15">
        <v>104</v>
      </c>
      <c r="J44" s="17">
        <v>24</v>
      </c>
      <c r="K44" s="16">
        <v>0.27083333333333331</v>
      </c>
      <c r="L44" s="16">
        <v>0.89583333333333337</v>
      </c>
      <c r="M44" s="16">
        <v>0.625</v>
      </c>
      <c r="N44" s="16">
        <v>0.29166666666666669</v>
      </c>
      <c r="O44" s="17">
        <v>2400</v>
      </c>
      <c r="P44" s="17">
        <v>0</v>
      </c>
      <c r="Q44" s="17">
        <v>408</v>
      </c>
      <c r="R44" s="17">
        <v>1050</v>
      </c>
      <c r="S44" s="17" t="s">
        <v>380</v>
      </c>
      <c r="T44" s="9">
        <f t="shared" si="1"/>
        <v>3858</v>
      </c>
      <c r="U44" s="17">
        <v>230</v>
      </c>
      <c r="V44" s="9">
        <f t="shared" si="2"/>
        <v>4088</v>
      </c>
      <c r="W44" s="4" t="s">
        <v>380</v>
      </c>
      <c r="Z44" s="5">
        <f>VLOOKUP(S44,[1]Sheet1!$B$21:$U$135,20,0)</f>
        <v>4088</v>
      </c>
    </row>
    <row r="45" spans="1:26" s="5" customFormat="1" ht="13.5" hidden="1" customHeight="1" x14ac:dyDescent="0.2">
      <c r="A45" s="19" t="s">
        <v>64</v>
      </c>
      <c r="B45" s="20">
        <v>44942</v>
      </c>
      <c r="C45" s="20">
        <v>44942</v>
      </c>
      <c r="D45" s="15" t="s">
        <v>186</v>
      </c>
      <c r="E45" s="15" t="s">
        <v>257</v>
      </c>
      <c r="F45" s="15" t="s">
        <v>260</v>
      </c>
      <c r="G45" s="15">
        <v>129350</v>
      </c>
      <c r="H45" s="15">
        <v>129776</v>
      </c>
      <c r="I45" s="15">
        <v>426</v>
      </c>
      <c r="J45" s="17">
        <v>126</v>
      </c>
      <c r="K45" s="16">
        <v>0.29166666666666669</v>
      </c>
      <c r="L45" s="16">
        <v>0.70833333333333337</v>
      </c>
      <c r="M45" s="16">
        <v>0.41666666666666669</v>
      </c>
      <c r="N45" s="16">
        <v>0</v>
      </c>
      <c r="O45" s="17">
        <v>5100</v>
      </c>
      <c r="P45" s="17">
        <v>400</v>
      </c>
      <c r="Q45" s="17">
        <v>2142</v>
      </c>
      <c r="R45" s="17">
        <v>0</v>
      </c>
      <c r="S45" s="17" t="s">
        <v>303</v>
      </c>
      <c r="T45" s="9">
        <f t="shared" si="1"/>
        <v>7642</v>
      </c>
      <c r="U45" s="17">
        <v>620</v>
      </c>
      <c r="V45" s="9">
        <f t="shared" si="2"/>
        <v>8262</v>
      </c>
      <c r="W45" s="4" t="s">
        <v>303</v>
      </c>
      <c r="Z45" s="5">
        <f>VLOOKUP(S45,[1]Sheet1!$B$21:$U$135,20,0)</f>
        <v>8262</v>
      </c>
    </row>
    <row r="46" spans="1:26" s="5" customFormat="1" ht="13.5" hidden="1" customHeight="1" x14ac:dyDescent="0.2">
      <c r="A46" s="19" t="s">
        <v>65</v>
      </c>
      <c r="B46" s="20">
        <v>44942</v>
      </c>
      <c r="C46" s="20">
        <v>44942</v>
      </c>
      <c r="D46" s="15" t="s">
        <v>187</v>
      </c>
      <c r="E46" s="15" t="s">
        <v>257</v>
      </c>
      <c r="F46" s="15" t="s">
        <v>261</v>
      </c>
      <c r="G46" s="15">
        <v>177650</v>
      </c>
      <c r="H46" s="15">
        <v>177708</v>
      </c>
      <c r="I46" s="15">
        <v>58</v>
      </c>
      <c r="J46" s="17">
        <v>0</v>
      </c>
      <c r="K46" s="16">
        <v>0.375</v>
      </c>
      <c r="L46" s="16">
        <v>0.72916666666666663</v>
      </c>
      <c r="M46" s="16">
        <v>0.35416666666666669</v>
      </c>
      <c r="N46" s="16">
        <v>2.0833333333333332E-2</v>
      </c>
      <c r="O46" s="17">
        <v>2400</v>
      </c>
      <c r="P46" s="17">
        <v>0</v>
      </c>
      <c r="Q46" s="17">
        <v>0</v>
      </c>
      <c r="R46" s="17">
        <v>75</v>
      </c>
      <c r="S46" s="17" t="s">
        <v>304</v>
      </c>
      <c r="T46" s="9">
        <f t="shared" si="1"/>
        <v>2475</v>
      </c>
      <c r="U46" s="17">
        <v>588</v>
      </c>
      <c r="V46" s="9">
        <f t="shared" si="2"/>
        <v>3063</v>
      </c>
      <c r="W46" s="4" t="s">
        <v>304</v>
      </c>
      <c r="Z46" s="5">
        <f>VLOOKUP(S46,[1]Sheet1!$B$21:$U$135,20,0)</f>
        <v>3063</v>
      </c>
    </row>
    <row r="47" spans="1:26" s="5" customFormat="1" ht="13.5" hidden="1" customHeight="1" x14ac:dyDescent="0.2">
      <c r="A47" s="19" t="s">
        <v>66</v>
      </c>
      <c r="B47" s="20">
        <v>44942</v>
      </c>
      <c r="C47" s="20">
        <v>44942</v>
      </c>
      <c r="D47" s="15" t="s">
        <v>188</v>
      </c>
      <c r="E47" s="15" t="s">
        <v>257</v>
      </c>
      <c r="F47" s="15" t="s">
        <v>262</v>
      </c>
      <c r="G47" s="15">
        <v>155692</v>
      </c>
      <c r="H47" s="15">
        <v>155719</v>
      </c>
      <c r="I47" s="15">
        <v>27</v>
      </c>
      <c r="J47" s="17">
        <v>0</v>
      </c>
      <c r="K47" s="16">
        <v>0.45833333333333331</v>
      </c>
      <c r="L47" s="16">
        <v>0.5625</v>
      </c>
      <c r="M47" s="16">
        <v>0.10416666666666667</v>
      </c>
      <c r="N47" s="16">
        <v>0</v>
      </c>
      <c r="O47" s="17">
        <v>1500</v>
      </c>
      <c r="P47" s="17">
        <v>0</v>
      </c>
      <c r="Q47" s="17">
        <v>0</v>
      </c>
      <c r="R47" s="17">
        <v>0</v>
      </c>
      <c r="S47" s="17" t="s">
        <v>305</v>
      </c>
      <c r="T47" s="9">
        <f t="shared" si="1"/>
        <v>1500</v>
      </c>
      <c r="U47" s="17">
        <v>0</v>
      </c>
      <c r="V47" s="9">
        <f t="shared" si="2"/>
        <v>1500</v>
      </c>
      <c r="W47" s="4" t="s">
        <v>305</v>
      </c>
      <c r="Z47" s="5">
        <f>VLOOKUP(S47,[1]Sheet1!$B$21:$U$135,20,0)</f>
        <v>1500</v>
      </c>
    </row>
    <row r="48" spans="1:26" s="5" customFormat="1" ht="13.5" customHeight="1" x14ac:dyDescent="0.2">
      <c r="A48" s="19" t="s">
        <v>67</v>
      </c>
      <c r="B48" s="20">
        <v>44942</v>
      </c>
      <c r="C48" s="20">
        <v>44942</v>
      </c>
      <c r="D48" s="15" t="s">
        <v>189</v>
      </c>
      <c r="E48" s="15" t="s">
        <v>257</v>
      </c>
      <c r="F48" s="15" t="s">
        <v>262</v>
      </c>
      <c r="G48" s="15">
        <v>115496</v>
      </c>
      <c r="H48" s="15">
        <v>115523</v>
      </c>
      <c r="I48" s="15">
        <v>27</v>
      </c>
      <c r="J48" s="17">
        <v>0</v>
      </c>
      <c r="K48" s="16">
        <v>0.47916666666666669</v>
      </c>
      <c r="L48" s="16">
        <v>0.5625</v>
      </c>
      <c r="M48" s="16">
        <v>8.3333333333333329E-2</v>
      </c>
      <c r="N48" s="16">
        <v>0</v>
      </c>
      <c r="O48" s="17">
        <v>1500</v>
      </c>
      <c r="P48" s="17">
        <v>0</v>
      </c>
      <c r="Q48" s="17">
        <v>0</v>
      </c>
      <c r="R48" s="17">
        <v>0</v>
      </c>
      <c r="S48" s="17" t="s">
        <v>306</v>
      </c>
      <c r="T48" s="9">
        <f t="shared" si="1"/>
        <v>1500</v>
      </c>
      <c r="U48" s="17">
        <v>85</v>
      </c>
      <c r="V48" s="9">
        <f t="shared" si="2"/>
        <v>1585</v>
      </c>
      <c r="W48" s="4" t="s">
        <v>306</v>
      </c>
      <c r="Z48" s="5" t="e">
        <f>VLOOKUP(S48,[1]Sheet1!$B$21:$U$135,20,0)</f>
        <v>#N/A</v>
      </c>
    </row>
    <row r="49" spans="1:26" s="5" customFormat="1" ht="13.5" hidden="1" customHeight="1" x14ac:dyDescent="0.2">
      <c r="A49" s="19" t="s">
        <v>68</v>
      </c>
      <c r="B49" s="20">
        <v>44943</v>
      </c>
      <c r="C49" s="20">
        <v>44943</v>
      </c>
      <c r="D49" s="15" t="s">
        <v>190</v>
      </c>
      <c r="E49" s="15" t="s">
        <v>257</v>
      </c>
      <c r="F49" s="15" t="s">
        <v>261</v>
      </c>
      <c r="G49" s="15">
        <v>115618</v>
      </c>
      <c r="H49" s="15">
        <v>115678</v>
      </c>
      <c r="I49" s="15">
        <v>60</v>
      </c>
      <c r="J49" s="17">
        <v>0</v>
      </c>
      <c r="K49" s="16">
        <v>0.25</v>
      </c>
      <c r="L49" s="16">
        <v>0.6875</v>
      </c>
      <c r="M49" s="16">
        <v>0.4375</v>
      </c>
      <c r="N49" s="16">
        <v>0.10416666666666667</v>
      </c>
      <c r="O49" s="17">
        <v>2400</v>
      </c>
      <c r="P49" s="17">
        <v>0</v>
      </c>
      <c r="Q49" s="17">
        <v>0</v>
      </c>
      <c r="R49" s="17">
        <v>375</v>
      </c>
      <c r="S49" s="17" t="s">
        <v>307</v>
      </c>
      <c r="T49" s="9">
        <f t="shared" si="1"/>
        <v>2775</v>
      </c>
      <c r="U49" s="17">
        <v>80</v>
      </c>
      <c r="V49" s="9">
        <f t="shared" si="2"/>
        <v>2855</v>
      </c>
      <c r="W49" s="4" t="s">
        <v>307</v>
      </c>
      <c r="Z49" s="5">
        <f>VLOOKUP(S49,[1]Sheet1!$B$21:$U$135,20,0)</f>
        <v>2855</v>
      </c>
    </row>
    <row r="50" spans="1:26" s="5" customFormat="1" ht="13.5" hidden="1" customHeight="1" x14ac:dyDescent="0.2">
      <c r="A50" s="19" t="s">
        <v>69</v>
      </c>
      <c r="B50" s="20">
        <v>44943</v>
      </c>
      <c r="C50" s="20">
        <v>44943</v>
      </c>
      <c r="D50" s="15" t="s">
        <v>191</v>
      </c>
      <c r="E50" s="15" t="s">
        <v>257</v>
      </c>
      <c r="F50" s="15" t="s">
        <v>261</v>
      </c>
      <c r="G50" s="15">
        <v>115104</v>
      </c>
      <c r="H50" s="15">
        <v>115253</v>
      </c>
      <c r="I50" s="15">
        <v>149</v>
      </c>
      <c r="J50" s="17">
        <v>69</v>
      </c>
      <c r="K50" s="16">
        <v>0.25</v>
      </c>
      <c r="L50" s="16">
        <v>0.70833333333333337</v>
      </c>
      <c r="M50" s="16">
        <v>0.45833333333333331</v>
      </c>
      <c r="N50" s="16">
        <v>0.125</v>
      </c>
      <c r="O50" s="17">
        <v>2400</v>
      </c>
      <c r="P50" s="17">
        <v>0</v>
      </c>
      <c r="Q50" s="17">
        <v>1173</v>
      </c>
      <c r="R50" s="17">
        <v>450</v>
      </c>
      <c r="S50" s="17" t="s">
        <v>308</v>
      </c>
      <c r="T50" s="9">
        <f t="shared" si="1"/>
        <v>4023</v>
      </c>
      <c r="U50" s="17">
        <v>160</v>
      </c>
      <c r="V50" s="9">
        <f t="shared" si="2"/>
        <v>4183</v>
      </c>
      <c r="W50" s="4" t="s">
        <v>308</v>
      </c>
      <c r="Z50" s="5">
        <f>VLOOKUP(S50,[1]Sheet1!$B$21:$U$135,20,0)</f>
        <v>4183</v>
      </c>
    </row>
    <row r="51" spans="1:26" s="5" customFormat="1" ht="13.5" hidden="1" customHeight="1" x14ac:dyDescent="0.2">
      <c r="A51" s="19" t="s">
        <v>70</v>
      </c>
      <c r="B51" s="20">
        <v>44943</v>
      </c>
      <c r="C51" s="20">
        <v>44943</v>
      </c>
      <c r="D51" s="15" t="s">
        <v>181</v>
      </c>
      <c r="E51" s="15" t="s">
        <v>257</v>
      </c>
      <c r="F51" s="15" t="s">
        <v>262</v>
      </c>
      <c r="G51" s="15">
        <v>155797</v>
      </c>
      <c r="H51" s="15">
        <v>155811</v>
      </c>
      <c r="I51" s="15">
        <v>20</v>
      </c>
      <c r="J51" s="17">
        <v>0</v>
      </c>
      <c r="K51" s="16">
        <v>0.25</v>
      </c>
      <c r="L51" s="16">
        <v>0.39583333333333331</v>
      </c>
      <c r="M51" s="16">
        <v>0.14583333333333334</v>
      </c>
      <c r="N51" s="16">
        <v>0</v>
      </c>
      <c r="O51" s="17">
        <v>1500</v>
      </c>
      <c r="P51" s="17">
        <v>0</v>
      </c>
      <c r="Q51" s="17">
        <v>0</v>
      </c>
      <c r="R51" s="17">
        <v>0</v>
      </c>
      <c r="S51" s="17" t="s">
        <v>265</v>
      </c>
      <c r="T51" s="9">
        <f t="shared" si="1"/>
        <v>1500</v>
      </c>
      <c r="U51" s="17">
        <v>0</v>
      </c>
      <c r="V51" s="9">
        <f t="shared" si="2"/>
        <v>1500</v>
      </c>
      <c r="W51" s="4" t="s">
        <v>265</v>
      </c>
      <c r="Z51" s="5">
        <f>VLOOKUP(S51,[1]Sheet1!$B$21:$U$135,20,0)</f>
        <v>11960</v>
      </c>
    </row>
    <row r="52" spans="1:26" s="5" customFormat="1" ht="13.5" hidden="1" customHeight="1" x14ac:dyDescent="0.2">
      <c r="A52" s="19" t="s">
        <v>71</v>
      </c>
      <c r="B52" s="20">
        <v>44943</v>
      </c>
      <c r="C52" s="20">
        <v>44943</v>
      </c>
      <c r="D52" s="15" t="s">
        <v>185</v>
      </c>
      <c r="E52" s="15" t="s">
        <v>257</v>
      </c>
      <c r="F52" s="15" t="s">
        <v>261</v>
      </c>
      <c r="G52" s="15">
        <v>156735</v>
      </c>
      <c r="H52" s="15">
        <v>156809</v>
      </c>
      <c r="I52" s="15">
        <v>74</v>
      </c>
      <c r="J52" s="17">
        <v>0</v>
      </c>
      <c r="K52" s="16">
        <v>0.27083333333333331</v>
      </c>
      <c r="L52" s="16">
        <v>0.4375</v>
      </c>
      <c r="M52" s="16">
        <v>0.16666666666666666</v>
      </c>
      <c r="N52" s="16">
        <v>0</v>
      </c>
      <c r="O52" s="17">
        <v>2400</v>
      </c>
      <c r="P52" s="17">
        <v>0</v>
      </c>
      <c r="Q52" s="17">
        <v>0</v>
      </c>
      <c r="R52" s="17">
        <v>0</v>
      </c>
      <c r="S52" s="17" t="s">
        <v>309</v>
      </c>
      <c r="T52" s="9">
        <f t="shared" si="1"/>
        <v>2400</v>
      </c>
      <c r="U52" s="17">
        <v>80</v>
      </c>
      <c r="V52" s="9">
        <f t="shared" si="2"/>
        <v>2480</v>
      </c>
      <c r="W52" s="4" t="s">
        <v>309</v>
      </c>
      <c r="Z52" s="5">
        <f>VLOOKUP(S52,[1]Sheet1!$B$21:$U$135,20,0)</f>
        <v>2480</v>
      </c>
    </row>
    <row r="53" spans="1:26" s="5" customFormat="1" ht="13.5" customHeight="1" x14ac:dyDescent="0.2">
      <c r="A53" s="19" t="s">
        <v>72</v>
      </c>
      <c r="B53" s="20">
        <v>44943</v>
      </c>
      <c r="C53" s="20">
        <v>44943</v>
      </c>
      <c r="D53" s="15" t="s">
        <v>192</v>
      </c>
      <c r="E53" s="15" t="s">
        <v>259</v>
      </c>
      <c r="F53" s="15" t="s">
        <v>261</v>
      </c>
      <c r="G53" s="15">
        <v>131731</v>
      </c>
      <c r="H53" s="15">
        <v>131794</v>
      </c>
      <c r="I53" s="15">
        <v>63</v>
      </c>
      <c r="J53" s="17">
        <v>0</v>
      </c>
      <c r="K53" s="16">
        <v>0.29166666666666669</v>
      </c>
      <c r="L53" s="16">
        <v>0.875</v>
      </c>
      <c r="M53" s="16">
        <v>0.58333333333333337</v>
      </c>
      <c r="N53" s="16">
        <v>0.25</v>
      </c>
      <c r="O53" s="17">
        <v>1400</v>
      </c>
      <c r="P53" s="17">
        <v>0</v>
      </c>
      <c r="Q53" s="17">
        <v>0</v>
      </c>
      <c r="R53" s="17">
        <v>600</v>
      </c>
      <c r="S53" s="17" t="s">
        <v>381</v>
      </c>
      <c r="T53" s="9">
        <f t="shared" si="1"/>
        <v>2000</v>
      </c>
      <c r="U53" s="17">
        <v>180</v>
      </c>
      <c r="V53" s="9">
        <f t="shared" si="2"/>
        <v>2180</v>
      </c>
      <c r="W53" s="4" t="s">
        <v>381</v>
      </c>
      <c r="Z53" s="5" t="e">
        <f>VLOOKUP(S53,[1]Sheet1!$B$21:$U$135,20,0)</f>
        <v>#N/A</v>
      </c>
    </row>
    <row r="54" spans="1:26" s="5" customFormat="1" ht="13.5" customHeight="1" x14ac:dyDescent="0.2">
      <c r="A54" s="19" t="s">
        <v>73</v>
      </c>
      <c r="B54" s="20">
        <v>44943</v>
      </c>
      <c r="C54" s="20">
        <v>44943</v>
      </c>
      <c r="D54" s="15" t="s">
        <v>193</v>
      </c>
      <c r="E54" s="15" t="s">
        <v>258</v>
      </c>
      <c r="F54" s="15" t="s">
        <v>261</v>
      </c>
      <c r="G54" s="15">
        <v>140638</v>
      </c>
      <c r="H54" s="15">
        <v>140709</v>
      </c>
      <c r="I54" s="15">
        <v>71</v>
      </c>
      <c r="J54" s="17">
        <v>0</v>
      </c>
      <c r="K54" s="16">
        <v>0.3125</v>
      </c>
      <c r="L54" s="16">
        <v>0.77083333333333337</v>
      </c>
      <c r="M54" s="16">
        <v>0.45833333333333331</v>
      </c>
      <c r="N54" s="16">
        <v>0.125</v>
      </c>
      <c r="O54" s="17">
        <v>2100</v>
      </c>
      <c r="P54" s="17">
        <v>0</v>
      </c>
      <c r="Q54" s="17">
        <v>0</v>
      </c>
      <c r="R54" s="17">
        <v>375</v>
      </c>
      <c r="S54" s="17" t="s">
        <v>310</v>
      </c>
      <c r="T54" s="9">
        <f t="shared" si="1"/>
        <v>2475</v>
      </c>
      <c r="U54" s="17">
        <v>308</v>
      </c>
      <c r="V54" s="9">
        <f t="shared" si="2"/>
        <v>2783</v>
      </c>
      <c r="W54" s="4" t="s">
        <v>310</v>
      </c>
      <c r="Z54" s="5" t="e">
        <f>VLOOKUP(S54,[1]Sheet1!$B$21:$U$135,20,0)</f>
        <v>#N/A</v>
      </c>
    </row>
    <row r="55" spans="1:26" s="5" customFormat="1" ht="13.5" hidden="1" customHeight="1" x14ac:dyDescent="0.2">
      <c r="A55" s="19" t="s">
        <v>74</v>
      </c>
      <c r="B55" s="20">
        <v>44943</v>
      </c>
      <c r="C55" s="20">
        <v>44943</v>
      </c>
      <c r="D55" s="15" t="s">
        <v>194</v>
      </c>
      <c r="E55" s="15" t="s">
        <v>257</v>
      </c>
      <c r="F55" s="15" t="s">
        <v>261</v>
      </c>
      <c r="G55" s="15">
        <v>136335</v>
      </c>
      <c r="H55" s="15">
        <v>136409</v>
      </c>
      <c r="I55" s="15">
        <v>74</v>
      </c>
      <c r="J55" s="17">
        <v>0</v>
      </c>
      <c r="K55" s="16">
        <v>0.32291666666666669</v>
      </c>
      <c r="L55" s="16">
        <v>0.75</v>
      </c>
      <c r="M55" s="16">
        <v>0.42708333333333331</v>
      </c>
      <c r="N55" s="16">
        <v>9.375E-2</v>
      </c>
      <c r="O55" s="17">
        <v>2400</v>
      </c>
      <c r="P55" s="17">
        <v>0</v>
      </c>
      <c r="Q55" s="17">
        <v>0</v>
      </c>
      <c r="R55" s="17">
        <v>337.5</v>
      </c>
      <c r="S55" s="17" t="s">
        <v>311</v>
      </c>
      <c r="T55" s="9">
        <f t="shared" si="1"/>
        <v>2737.5</v>
      </c>
      <c r="U55" s="17">
        <v>200</v>
      </c>
      <c r="V55" s="9">
        <f t="shared" si="2"/>
        <v>2937.5</v>
      </c>
      <c r="W55" s="4" t="s">
        <v>311</v>
      </c>
      <c r="Z55" s="5">
        <f>VLOOKUP(S55,[1]Sheet1!$B$21:$U$135,20,0)</f>
        <v>2937.5</v>
      </c>
    </row>
    <row r="56" spans="1:26" s="5" customFormat="1" ht="13.5" hidden="1" customHeight="1" x14ac:dyDescent="0.2">
      <c r="A56" s="19" t="s">
        <v>75</v>
      </c>
      <c r="B56" s="20">
        <v>44944</v>
      </c>
      <c r="C56" s="20">
        <v>44944</v>
      </c>
      <c r="D56" s="15" t="s">
        <v>195</v>
      </c>
      <c r="E56" s="15" t="s">
        <v>257</v>
      </c>
      <c r="F56" s="15" t="s">
        <v>262</v>
      </c>
      <c r="G56" s="15">
        <v>21211</v>
      </c>
      <c r="H56" s="15">
        <v>21247</v>
      </c>
      <c r="I56" s="15">
        <v>36</v>
      </c>
      <c r="J56" s="17">
        <v>0</v>
      </c>
      <c r="K56" s="16">
        <v>0.2638888888888889</v>
      </c>
      <c r="L56" s="16">
        <v>0.39583333333333331</v>
      </c>
      <c r="M56" s="16">
        <v>0.13194444444444445</v>
      </c>
      <c r="N56" s="16">
        <v>0</v>
      </c>
      <c r="O56" s="17">
        <v>1500</v>
      </c>
      <c r="P56" s="17">
        <v>0</v>
      </c>
      <c r="Q56" s="17">
        <v>0</v>
      </c>
      <c r="R56" s="17">
        <v>0</v>
      </c>
      <c r="S56" s="17" t="s">
        <v>312</v>
      </c>
      <c r="T56" s="9">
        <f t="shared" si="1"/>
        <v>1500</v>
      </c>
      <c r="U56" s="17">
        <v>0</v>
      </c>
      <c r="V56" s="9">
        <f t="shared" si="2"/>
        <v>1500</v>
      </c>
      <c r="W56" s="4" t="s">
        <v>312</v>
      </c>
      <c r="Z56" s="5">
        <f>VLOOKUP(S56,[1]Sheet1!$B$21:$U$135,20,0)</f>
        <v>1500</v>
      </c>
    </row>
    <row r="57" spans="1:26" s="5" customFormat="1" ht="13.5" hidden="1" customHeight="1" x14ac:dyDescent="0.2">
      <c r="A57" s="19" t="s">
        <v>76</v>
      </c>
      <c r="B57" s="20">
        <v>44944</v>
      </c>
      <c r="C57" s="20">
        <v>44944</v>
      </c>
      <c r="D57" s="15" t="s">
        <v>196</v>
      </c>
      <c r="E57" s="15" t="s">
        <v>257</v>
      </c>
      <c r="F57" s="15" t="s">
        <v>262</v>
      </c>
      <c r="G57" s="15">
        <v>21264</v>
      </c>
      <c r="H57" s="15">
        <v>21297</v>
      </c>
      <c r="I57" s="15">
        <v>33</v>
      </c>
      <c r="J57" s="17">
        <v>0</v>
      </c>
      <c r="K57" s="16">
        <v>0.52430555555555558</v>
      </c>
      <c r="L57" s="16">
        <v>0.625</v>
      </c>
      <c r="M57" s="16">
        <v>0.10069444444444443</v>
      </c>
      <c r="N57" s="16">
        <v>0</v>
      </c>
      <c r="O57" s="17">
        <v>1500</v>
      </c>
      <c r="P57" s="17">
        <v>0</v>
      </c>
      <c r="Q57" s="17">
        <v>0</v>
      </c>
      <c r="R57" s="17">
        <v>0</v>
      </c>
      <c r="S57" s="17" t="s">
        <v>382</v>
      </c>
      <c r="T57" s="9">
        <f t="shared" si="1"/>
        <v>1500</v>
      </c>
      <c r="U57" s="17">
        <v>340</v>
      </c>
      <c r="V57" s="9">
        <f t="shared" si="2"/>
        <v>1840</v>
      </c>
      <c r="W57" s="4" t="s">
        <v>382</v>
      </c>
      <c r="Z57" s="5">
        <f>VLOOKUP(S57,[1]Sheet1!$B$21:$U$135,20,0)</f>
        <v>1840</v>
      </c>
    </row>
    <row r="58" spans="1:26" s="5" customFormat="1" ht="13.5" hidden="1" customHeight="1" x14ac:dyDescent="0.2">
      <c r="A58" s="19" t="s">
        <v>77</v>
      </c>
      <c r="B58" s="20">
        <v>44945</v>
      </c>
      <c r="C58" s="20">
        <v>44945</v>
      </c>
      <c r="D58" s="15" t="s">
        <v>197</v>
      </c>
      <c r="E58" s="15" t="s">
        <v>257</v>
      </c>
      <c r="F58" s="15" t="s">
        <v>261</v>
      </c>
      <c r="G58" s="15">
        <v>130942</v>
      </c>
      <c r="H58" s="15">
        <v>130992</v>
      </c>
      <c r="I58" s="15">
        <v>50</v>
      </c>
      <c r="J58" s="17">
        <v>0</v>
      </c>
      <c r="K58" s="16">
        <v>0.5</v>
      </c>
      <c r="L58" s="16">
        <v>0.85416666666666663</v>
      </c>
      <c r="M58" s="16">
        <v>0.35416666666666669</v>
      </c>
      <c r="N58" s="16">
        <v>2.0833333333333332E-2</v>
      </c>
      <c r="O58" s="17">
        <v>2400</v>
      </c>
      <c r="P58" s="17">
        <v>0</v>
      </c>
      <c r="Q58" s="17">
        <v>0</v>
      </c>
      <c r="R58" s="17">
        <v>75</v>
      </c>
      <c r="S58" s="17" t="s">
        <v>313</v>
      </c>
      <c r="T58" s="9">
        <f t="shared" si="1"/>
        <v>2475</v>
      </c>
      <c r="U58" s="17">
        <v>420</v>
      </c>
      <c r="V58" s="9">
        <f t="shared" si="2"/>
        <v>2895</v>
      </c>
      <c r="W58" s="4" t="s">
        <v>313</v>
      </c>
      <c r="Z58" s="5">
        <f>VLOOKUP(S58,[1]Sheet1!$B$21:$U$135,20,0)</f>
        <v>2895</v>
      </c>
    </row>
    <row r="59" spans="1:26" s="5" customFormat="1" ht="13.5" hidden="1" customHeight="1" x14ac:dyDescent="0.2">
      <c r="A59" s="19" t="s">
        <v>78</v>
      </c>
      <c r="B59" s="20">
        <v>44945</v>
      </c>
      <c r="C59" s="20">
        <v>44946</v>
      </c>
      <c r="D59" s="15" t="s">
        <v>198</v>
      </c>
      <c r="E59" s="15" t="s">
        <v>257</v>
      </c>
      <c r="F59" s="15" t="s">
        <v>261</v>
      </c>
      <c r="G59" s="15">
        <v>124346</v>
      </c>
      <c r="H59" s="15">
        <v>124374</v>
      </c>
      <c r="I59" s="15">
        <v>28</v>
      </c>
      <c r="J59" s="17">
        <v>0</v>
      </c>
      <c r="K59" s="16">
        <v>0.75</v>
      </c>
      <c r="L59" s="16">
        <v>0</v>
      </c>
      <c r="M59" s="16">
        <v>0.25</v>
      </c>
      <c r="N59" s="16">
        <v>0</v>
      </c>
      <c r="O59" s="17">
        <v>2400</v>
      </c>
      <c r="P59" s="17">
        <v>0</v>
      </c>
      <c r="Q59" s="17">
        <v>0</v>
      </c>
      <c r="R59" s="17">
        <v>0</v>
      </c>
      <c r="S59" s="17" t="s">
        <v>314</v>
      </c>
      <c r="T59" s="9">
        <f t="shared" si="1"/>
        <v>2400</v>
      </c>
      <c r="U59" s="17">
        <v>120</v>
      </c>
      <c r="V59" s="9">
        <f t="shared" si="2"/>
        <v>2520</v>
      </c>
      <c r="W59" s="4" t="s">
        <v>314</v>
      </c>
      <c r="Z59" s="5">
        <f>VLOOKUP(S59,[1]Sheet1!$B$21:$U$135,20,0)</f>
        <v>2520</v>
      </c>
    </row>
    <row r="60" spans="1:26" s="5" customFormat="1" ht="13.5" hidden="1" customHeight="1" x14ac:dyDescent="0.2">
      <c r="A60" s="19" t="s">
        <v>79</v>
      </c>
      <c r="B60" s="20">
        <v>44945</v>
      </c>
      <c r="C60" s="20">
        <v>44945</v>
      </c>
      <c r="D60" s="15" t="s">
        <v>199</v>
      </c>
      <c r="E60" s="15" t="s">
        <v>257</v>
      </c>
      <c r="F60" s="15" t="s">
        <v>262</v>
      </c>
      <c r="G60" s="15">
        <v>130598</v>
      </c>
      <c r="H60" s="15">
        <v>130626</v>
      </c>
      <c r="I60" s="15">
        <v>28</v>
      </c>
      <c r="J60" s="17">
        <v>0</v>
      </c>
      <c r="K60" s="16">
        <v>0.82291666666666663</v>
      </c>
      <c r="L60" s="16">
        <v>0.9375</v>
      </c>
      <c r="M60" s="16">
        <v>0.11458333333333333</v>
      </c>
      <c r="N60" s="16">
        <v>0</v>
      </c>
      <c r="O60" s="17">
        <v>1500</v>
      </c>
      <c r="P60" s="17">
        <v>0</v>
      </c>
      <c r="Q60" s="17">
        <v>0</v>
      </c>
      <c r="R60" s="17">
        <v>0</v>
      </c>
      <c r="S60" s="17" t="s">
        <v>315</v>
      </c>
      <c r="T60" s="9">
        <f t="shared" si="1"/>
        <v>1500</v>
      </c>
      <c r="U60" s="17">
        <v>340</v>
      </c>
      <c r="V60" s="9">
        <f t="shared" si="2"/>
        <v>1840</v>
      </c>
      <c r="W60" s="4" t="s">
        <v>315</v>
      </c>
      <c r="Z60" s="5">
        <f>VLOOKUP(S60,[1]Sheet1!$B$21:$U$135,20,0)</f>
        <v>1840</v>
      </c>
    </row>
    <row r="61" spans="1:26" s="5" customFormat="1" ht="13.5" customHeight="1" x14ac:dyDescent="0.2">
      <c r="A61" s="19" t="s">
        <v>80</v>
      </c>
      <c r="B61" s="20">
        <v>44945</v>
      </c>
      <c r="C61" s="20">
        <v>44945</v>
      </c>
      <c r="D61" s="15" t="s">
        <v>200</v>
      </c>
      <c r="E61" s="15" t="s">
        <v>257</v>
      </c>
      <c r="F61" s="15" t="s">
        <v>262</v>
      </c>
      <c r="G61" s="15">
        <v>157150</v>
      </c>
      <c r="H61" s="15">
        <v>157170</v>
      </c>
      <c r="I61" s="15">
        <v>20</v>
      </c>
      <c r="J61" s="17">
        <v>0</v>
      </c>
      <c r="K61" s="16">
        <v>0.85416666666666663</v>
      </c>
      <c r="L61" s="16">
        <v>0.95833333333333337</v>
      </c>
      <c r="M61" s="16">
        <v>0.10416666666666667</v>
      </c>
      <c r="N61" s="16">
        <v>0</v>
      </c>
      <c r="O61" s="17">
        <v>1500</v>
      </c>
      <c r="P61" s="17">
        <v>0</v>
      </c>
      <c r="Q61" s="17">
        <v>0</v>
      </c>
      <c r="R61" s="17">
        <v>0</v>
      </c>
      <c r="S61" s="17" t="s">
        <v>316</v>
      </c>
      <c r="T61" s="9">
        <f t="shared" si="1"/>
        <v>1500</v>
      </c>
      <c r="U61" s="17">
        <v>340</v>
      </c>
      <c r="V61" s="9">
        <f t="shared" si="2"/>
        <v>1840</v>
      </c>
      <c r="W61" s="4" t="s">
        <v>316</v>
      </c>
      <c r="Z61" s="5" t="e">
        <f>VLOOKUP(S61,[1]Sheet1!$B$21:$U$135,20,0)</f>
        <v>#N/A</v>
      </c>
    </row>
    <row r="62" spans="1:26" s="5" customFormat="1" ht="13.5" hidden="1" customHeight="1" x14ac:dyDescent="0.2">
      <c r="A62" s="19" t="s">
        <v>81</v>
      </c>
      <c r="B62" s="20">
        <v>44945</v>
      </c>
      <c r="C62" s="20">
        <v>44945</v>
      </c>
      <c r="D62" s="15" t="s">
        <v>201</v>
      </c>
      <c r="E62" s="15" t="s">
        <v>259</v>
      </c>
      <c r="F62" s="15" t="s">
        <v>262</v>
      </c>
      <c r="G62" s="15">
        <v>189735</v>
      </c>
      <c r="H62" s="15">
        <v>189769</v>
      </c>
      <c r="I62" s="15">
        <v>34</v>
      </c>
      <c r="J62" s="17">
        <v>0</v>
      </c>
      <c r="K62" s="16">
        <v>0.875</v>
      </c>
      <c r="L62" s="16">
        <v>0.9375</v>
      </c>
      <c r="M62" s="16">
        <v>6.25E-2</v>
      </c>
      <c r="N62" s="16">
        <v>0</v>
      </c>
      <c r="O62" s="17">
        <v>1000</v>
      </c>
      <c r="P62" s="17">
        <v>0</v>
      </c>
      <c r="Q62" s="17">
        <v>0</v>
      </c>
      <c r="R62" s="17">
        <v>0</v>
      </c>
      <c r="S62" s="17" t="s">
        <v>317</v>
      </c>
      <c r="T62" s="9">
        <f t="shared" si="1"/>
        <v>1000</v>
      </c>
      <c r="U62" s="17">
        <v>340</v>
      </c>
      <c r="V62" s="9">
        <f t="shared" si="2"/>
        <v>1340</v>
      </c>
      <c r="W62" s="4" t="s">
        <v>317</v>
      </c>
      <c r="Z62" s="5">
        <f>VLOOKUP(S62,[1]Sheet1!$B$21:$U$135,20,0)</f>
        <v>1340</v>
      </c>
    </row>
    <row r="63" spans="1:26" s="5" customFormat="1" ht="13.5" hidden="1" customHeight="1" x14ac:dyDescent="0.2">
      <c r="A63" s="19" t="s">
        <v>82</v>
      </c>
      <c r="B63" s="20">
        <v>44946</v>
      </c>
      <c r="C63" s="20">
        <v>44946</v>
      </c>
      <c r="D63" s="15" t="s">
        <v>202</v>
      </c>
      <c r="E63" s="15" t="s">
        <v>258</v>
      </c>
      <c r="F63" s="15" t="s">
        <v>262</v>
      </c>
      <c r="G63" s="15">
        <v>141390</v>
      </c>
      <c r="H63" s="15">
        <v>141425</v>
      </c>
      <c r="I63" s="15">
        <v>35</v>
      </c>
      <c r="J63" s="17">
        <v>0</v>
      </c>
      <c r="K63" s="16">
        <v>0.27083333333333331</v>
      </c>
      <c r="L63" s="16">
        <v>0.4375</v>
      </c>
      <c r="M63" s="16">
        <v>0.16666666666666666</v>
      </c>
      <c r="N63" s="16">
        <v>0</v>
      </c>
      <c r="O63" s="17">
        <v>1400</v>
      </c>
      <c r="P63" s="17">
        <v>0</v>
      </c>
      <c r="Q63" s="17">
        <v>0</v>
      </c>
      <c r="R63" s="17">
        <v>0</v>
      </c>
      <c r="S63" s="17" t="s">
        <v>318</v>
      </c>
      <c r="T63" s="9">
        <f t="shared" si="1"/>
        <v>1400</v>
      </c>
      <c r="U63" s="17">
        <v>0</v>
      </c>
      <c r="V63" s="9">
        <f t="shared" si="2"/>
        <v>1400</v>
      </c>
      <c r="W63" s="4" t="s">
        <v>318</v>
      </c>
      <c r="Z63" s="5">
        <f>VLOOKUP(S63,[1]Sheet1!$B$21:$U$135,20,0)</f>
        <v>1400</v>
      </c>
    </row>
    <row r="64" spans="1:26" s="5" customFormat="1" ht="13.5" hidden="1" customHeight="1" x14ac:dyDescent="0.2">
      <c r="A64" s="19" t="s">
        <v>83</v>
      </c>
      <c r="B64" s="20">
        <v>44946</v>
      </c>
      <c r="C64" s="20">
        <v>44946</v>
      </c>
      <c r="D64" s="15" t="s">
        <v>197</v>
      </c>
      <c r="E64" s="15" t="s">
        <v>257</v>
      </c>
      <c r="F64" s="15" t="s">
        <v>262</v>
      </c>
      <c r="G64" s="15">
        <v>131038</v>
      </c>
      <c r="H64" s="15">
        <v>131073</v>
      </c>
      <c r="I64" s="15">
        <v>35</v>
      </c>
      <c r="J64" s="17">
        <v>0</v>
      </c>
      <c r="K64" s="16">
        <v>0.29166666666666669</v>
      </c>
      <c r="L64" s="16">
        <v>0.54166666666666663</v>
      </c>
      <c r="M64" s="16">
        <v>0.25</v>
      </c>
      <c r="N64" s="16">
        <v>8.3333333333333329E-2</v>
      </c>
      <c r="O64" s="17">
        <v>1500</v>
      </c>
      <c r="P64" s="17">
        <v>0</v>
      </c>
      <c r="Q64" s="17">
        <v>0</v>
      </c>
      <c r="R64" s="17">
        <v>300</v>
      </c>
      <c r="S64" s="17" t="s">
        <v>319</v>
      </c>
      <c r="T64" s="9">
        <f t="shared" si="1"/>
        <v>1800</v>
      </c>
      <c r="U64" s="17">
        <v>0</v>
      </c>
      <c r="V64" s="9">
        <f t="shared" si="2"/>
        <v>1800</v>
      </c>
      <c r="W64" s="4" t="s">
        <v>319</v>
      </c>
      <c r="Z64" s="5">
        <f>VLOOKUP(S64,[1]Sheet1!$B$21:$U$135,20,0)</f>
        <v>1800</v>
      </c>
    </row>
    <row r="65" spans="1:26" s="5" customFormat="1" ht="13.5" hidden="1" customHeight="1" x14ac:dyDescent="0.2">
      <c r="A65" s="19" t="s">
        <v>84</v>
      </c>
      <c r="B65" s="20">
        <v>44946</v>
      </c>
      <c r="C65" s="20">
        <v>44946</v>
      </c>
      <c r="D65" s="15" t="s">
        <v>151</v>
      </c>
      <c r="E65" s="15" t="s">
        <v>258</v>
      </c>
      <c r="F65" s="15" t="s">
        <v>261</v>
      </c>
      <c r="G65" s="15">
        <v>128685</v>
      </c>
      <c r="H65" s="15">
        <v>128735</v>
      </c>
      <c r="I65" s="15">
        <v>50</v>
      </c>
      <c r="J65" s="17">
        <v>0</v>
      </c>
      <c r="K65" s="16">
        <v>0.32291666666666669</v>
      </c>
      <c r="L65" s="16">
        <v>0.83333333333333337</v>
      </c>
      <c r="M65" s="16">
        <v>0.51041666666666663</v>
      </c>
      <c r="N65" s="16">
        <v>0.17708333333333334</v>
      </c>
      <c r="O65" s="17">
        <v>2100</v>
      </c>
      <c r="P65" s="17">
        <v>0</v>
      </c>
      <c r="Q65" s="17">
        <v>0</v>
      </c>
      <c r="R65" s="17">
        <v>531.25</v>
      </c>
      <c r="S65" s="17" t="s">
        <v>320</v>
      </c>
      <c r="T65" s="9">
        <f t="shared" si="1"/>
        <v>2631.25</v>
      </c>
      <c r="U65" s="17">
        <v>340</v>
      </c>
      <c r="V65" s="9">
        <f t="shared" si="2"/>
        <v>2971.25</v>
      </c>
      <c r="W65" s="4" t="s">
        <v>320</v>
      </c>
      <c r="Z65" s="5">
        <f>VLOOKUP(S65,[1]Sheet1!$B$21:$U$135,20,0)</f>
        <v>2971.25</v>
      </c>
    </row>
    <row r="66" spans="1:26" s="5" customFormat="1" ht="13.5" hidden="1" customHeight="1" x14ac:dyDescent="0.2">
      <c r="A66" s="19" t="s">
        <v>85</v>
      </c>
      <c r="B66" s="20">
        <v>44946</v>
      </c>
      <c r="C66" s="20">
        <v>44946</v>
      </c>
      <c r="D66" s="15" t="s">
        <v>203</v>
      </c>
      <c r="E66" s="15" t="s">
        <v>257</v>
      </c>
      <c r="F66" s="15" t="s">
        <v>261</v>
      </c>
      <c r="G66" s="15">
        <v>115524</v>
      </c>
      <c r="H66" s="15">
        <v>115589</v>
      </c>
      <c r="I66" s="15">
        <v>65</v>
      </c>
      <c r="J66" s="17">
        <v>0</v>
      </c>
      <c r="K66" s="16">
        <v>0.48958333333333331</v>
      </c>
      <c r="L66" s="16">
        <v>0.64583333333333337</v>
      </c>
      <c r="M66" s="16">
        <v>0.15625</v>
      </c>
      <c r="N66" s="16">
        <v>0</v>
      </c>
      <c r="O66" s="17">
        <v>2400</v>
      </c>
      <c r="P66" s="17">
        <v>0</v>
      </c>
      <c r="Q66" s="17">
        <v>0</v>
      </c>
      <c r="R66" s="17">
        <v>0</v>
      </c>
      <c r="S66" s="17" t="s">
        <v>321</v>
      </c>
      <c r="T66" s="9">
        <f t="shared" si="1"/>
        <v>2400</v>
      </c>
      <c r="U66" s="17">
        <v>80</v>
      </c>
      <c r="V66" s="9">
        <f t="shared" si="2"/>
        <v>2480</v>
      </c>
      <c r="W66" s="4" t="s">
        <v>321</v>
      </c>
      <c r="Z66" s="5">
        <f>VLOOKUP(S66,[1]Sheet1!$B$21:$U$135,20,0)</f>
        <v>2480</v>
      </c>
    </row>
    <row r="67" spans="1:26" s="5" customFormat="1" ht="13.5" hidden="1" customHeight="1" x14ac:dyDescent="0.2">
      <c r="A67" s="19" t="s">
        <v>86</v>
      </c>
      <c r="B67" s="20">
        <v>44946</v>
      </c>
      <c r="C67" s="20">
        <v>44947</v>
      </c>
      <c r="D67" s="15" t="s">
        <v>204</v>
      </c>
      <c r="E67" s="15" t="s">
        <v>257</v>
      </c>
      <c r="F67" s="15" t="s">
        <v>261</v>
      </c>
      <c r="G67" s="15">
        <v>136740</v>
      </c>
      <c r="H67" s="15">
        <v>136890</v>
      </c>
      <c r="I67" s="15">
        <v>150</v>
      </c>
      <c r="J67" s="17">
        <v>70</v>
      </c>
      <c r="K67" s="16">
        <v>0.49305555555555558</v>
      </c>
      <c r="L67" s="16">
        <v>0</v>
      </c>
      <c r="M67" s="16">
        <v>0.50694444444444442</v>
      </c>
      <c r="N67" s="16">
        <v>0.17361111111111113</v>
      </c>
      <c r="O67" s="17">
        <v>2400</v>
      </c>
      <c r="P67" s="17">
        <v>0</v>
      </c>
      <c r="Q67" s="17">
        <v>1190</v>
      </c>
      <c r="R67" s="17">
        <v>625</v>
      </c>
      <c r="S67" s="17" t="s">
        <v>322</v>
      </c>
      <c r="T67" s="9">
        <f t="shared" si="1"/>
        <v>4215</v>
      </c>
      <c r="U67" s="17">
        <v>120</v>
      </c>
      <c r="V67" s="9">
        <f t="shared" si="2"/>
        <v>4335</v>
      </c>
      <c r="W67" s="4" t="s">
        <v>322</v>
      </c>
      <c r="Z67" s="5">
        <f>VLOOKUP(S67,[1]Sheet1!$B$21:$U$135,20,0)</f>
        <v>4335</v>
      </c>
    </row>
    <row r="68" spans="1:26" s="5" customFormat="1" ht="13.5" hidden="1" customHeight="1" x14ac:dyDescent="0.2">
      <c r="A68" s="19" t="s">
        <v>87</v>
      </c>
      <c r="B68" s="20">
        <v>44949</v>
      </c>
      <c r="C68" s="20">
        <v>44949</v>
      </c>
      <c r="D68" s="15" t="s">
        <v>205</v>
      </c>
      <c r="E68" s="15" t="s">
        <v>259</v>
      </c>
      <c r="F68" s="15" t="s">
        <v>262</v>
      </c>
      <c r="G68" s="15">
        <v>170824</v>
      </c>
      <c r="H68" s="15">
        <v>170839</v>
      </c>
      <c r="I68" s="15">
        <v>15</v>
      </c>
      <c r="J68" s="17">
        <v>0</v>
      </c>
      <c r="K68" s="16">
        <v>0.14583333333333334</v>
      </c>
      <c r="L68" s="16">
        <v>0.27083333333333331</v>
      </c>
      <c r="M68" s="16">
        <v>0.125</v>
      </c>
      <c r="N68" s="16">
        <v>0</v>
      </c>
      <c r="O68" s="17">
        <v>1000</v>
      </c>
      <c r="P68" s="17">
        <v>0</v>
      </c>
      <c r="Q68" s="17">
        <v>0</v>
      </c>
      <c r="R68" s="17">
        <v>0</v>
      </c>
      <c r="S68" s="17" t="s">
        <v>323</v>
      </c>
      <c r="T68" s="9">
        <f t="shared" si="1"/>
        <v>1000</v>
      </c>
      <c r="U68" s="17">
        <v>0</v>
      </c>
      <c r="V68" s="9">
        <f t="shared" si="2"/>
        <v>1000</v>
      </c>
      <c r="W68" s="4" t="s">
        <v>323</v>
      </c>
      <c r="Z68" s="5">
        <f>VLOOKUP(S68,[1]Sheet1!$B$21:$U$135,20,0)</f>
        <v>1000</v>
      </c>
    </row>
    <row r="69" spans="1:26" s="5" customFormat="1" ht="13.5" hidden="1" customHeight="1" x14ac:dyDescent="0.2">
      <c r="A69" s="19" t="s">
        <v>88</v>
      </c>
      <c r="B69" s="20">
        <v>44949</v>
      </c>
      <c r="C69" s="20">
        <v>44949</v>
      </c>
      <c r="D69" s="15" t="s">
        <v>206</v>
      </c>
      <c r="E69" s="15" t="s">
        <v>257</v>
      </c>
      <c r="F69" s="15" t="s">
        <v>261</v>
      </c>
      <c r="G69" s="15">
        <v>157435</v>
      </c>
      <c r="H69" s="15">
        <v>157511</v>
      </c>
      <c r="I69" s="15">
        <v>76</v>
      </c>
      <c r="J69" s="17">
        <v>0</v>
      </c>
      <c r="K69" s="16">
        <v>0.14583333333333334</v>
      </c>
      <c r="L69" s="16">
        <v>0.29166666666666669</v>
      </c>
      <c r="M69" s="16">
        <v>0.14583333333333334</v>
      </c>
      <c r="N69" s="16">
        <v>0</v>
      </c>
      <c r="O69" s="17">
        <v>2400</v>
      </c>
      <c r="P69" s="17">
        <v>0</v>
      </c>
      <c r="Q69" s="17">
        <v>0</v>
      </c>
      <c r="R69" s="17">
        <v>0</v>
      </c>
      <c r="S69" s="17" t="s">
        <v>324</v>
      </c>
      <c r="T69" s="9">
        <f t="shared" si="1"/>
        <v>2400</v>
      </c>
      <c r="U69" s="17">
        <v>80</v>
      </c>
      <c r="V69" s="9">
        <f t="shared" si="2"/>
        <v>2480</v>
      </c>
      <c r="W69" s="4" t="s">
        <v>324</v>
      </c>
      <c r="Z69" s="5">
        <f>VLOOKUP(S69,[1]Sheet1!$B$21:$U$135,20,0)</f>
        <v>2480</v>
      </c>
    </row>
    <row r="70" spans="1:26" s="5" customFormat="1" ht="13.5" hidden="1" customHeight="1" x14ac:dyDescent="0.2">
      <c r="A70" s="19" t="s">
        <v>89</v>
      </c>
      <c r="B70" s="20">
        <v>44949</v>
      </c>
      <c r="C70" s="20">
        <v>44949</v>
      </c>
      <c r="D70" s="15" t="s">
        <v>207</v>
      </c>
      <c r="E70" s="15" t="s">
        <v>259</v>
      </c>
      <c r="F70" s="15" t="s">
        <v>262</v>
      </c>
      <c r="G70" s="15">
        <v>119253</v>
      </c>
      <c r="H70" s="15">
        <v>119282</v>
      </c>
      <c r="I70" s="15">
        <v>29</v>
      </c>
      <c r="J70" s="17">
        <v>0</v>
      </c>
      <c r="K70" s="16">
        <v>0.16666666666666666</v>
      </c>
      <c r="L70" s="16">
        <v>0.25</v>
      </c>
      <c r="M70" s="16">
        <v>8.3333333333333329E-2</v>
      </c>
      <c r="N70" s="16">
        <v>0</v>
      </c>
      <c r="O70" s="17">
        <v>1000</v>
      </c>
      <c r="P70" s="17">
        <v>0</v>
      </c>
      <c r="Q70" s="17">
        <v>0</v>
      </c>
      <c r="R70" s="17">
        <v>0</v>
      </c>
      <c r="S70" s="17" t="s">
        <v>325</v>
      </c>
      <c r="T70" s="9">
        <f t="shared" si="1"/>
        <v>1000</v>
      </c>
      <c r="U70" s="17">
        <v>0</v>
      </c>
      <c r="V70" s="9">
        <f t="shared" si="2"/>
        <v>1000</v>
      </c>
      <c r="W70" s="4" t="s">
        <v>325</v>
      </c>
      <c r="Z70" s="5">
        <f>VLOOKUP(S70,[1]Sheet1!$B$21:$U$135,20,0)</f>
        <v>1000</v>
      </c>
    </row>
    <row r="71" spans="1:26" s="5" customFormat="1" ht="13.5" hidden="1" customHeight="1" x14ac:dyDescent="0.2">
      <c r="A71" s="19" t="s">
        <v>90</v>
      </c>
      <c r="B71" s="20">
        <v>44949</v>
      </c>
      <c r="C71" s="20">
        <v>44949</v>
      </c>
      <c r="D71" s="15" t="s">
        <v>208</v>
      </c>
      <c r="E71" s="15" t="s">
        <v>259</v>
      </c>
      <c r="F71" s="15" t="s">
        <v>261</v>
      </c>
      <c r="G71" s="15">
        <v>178149</v>
      </c>
      <c r="H71" s="15">
        <v>178172</v>
      </c>
      <c r="I71" s="15">
        <v>23</v>
      </c>
      <c r="J71" s="17">
        <v>0</v>
      </c>
      <c r="K71" s="16">
        <v>0.16666666666666666</v>
      </c>
      <c r="L71" s="16">
        <v>0.22916666666666666</v>
      </c>
      <c r="M71" s="16">
        <v>6.25E-2</v>
      </c>
      <c r="N71" s="16">
        <v>0</v>
      </c>
      <c r="O71" s="17">
        <v>1400</v>
      </c>
      <c r="P71" s="17">
        <v>0</v>
      </c>
      <c r="Q71" s="17">
        <v>0</v>
      </c>
      <c r="R71" s="17">
        <v>0</v>
      </c>
      <c r="S71" s="17" t="s">
        <v>326</v>
      </c>
      <c r="T71" s="9">
        <f t="shared" si="1"/>
        <v>1400</v>
      </c>
      <c r="U71" s="17">
        <v>0</v>
      </c>
      <c r="V71" s="9">
        <f t="shared" si="2"/>
        <v>1400</v>
      </c>
      <c r="W71" s="4" t="s">
        <v>326</v>
      </c>
      <c r="Z71" s="5">
        <f>VLOOKUP(S71,[1]Sheet1!$B$21:$U$135,20,0)</f>
        <v>1400</v>
      </c>
    </row>
    <row r="72" spans="1:26" s="5" customFormat="1" ht="13.5" hidden="1" customHeight="1" x14ac:dyDescent="0.2">
      <c r="A72" s="19" t="s">
        <v>91</v>
      </c>
      <c r="B72" s="20">
        <v>44949</v>
      </c>
      <c r="C72" s="20">
        <v>44949</v>
      </c>
      <c r="D72" s="15" t="s">
        <v>209</v>
      </c>
      <c r="E72" s="15" t="s">
        <v>257</v>
      </c>
      <c r="F72" s="15" t="s">
        <v>261</v>
      </c>
      <c r="G72" s="15">
        <v>108898</v>
      </c>
      <c r="H72" s="15">
        <v>108959</v>
      </c>
      <c r="I72" s="15">
        <v>61</v>
      </c>
      <c r="J72" s="17">
        <v>0</v>
      </c>
      <c r="K72" s="16">
        <v>0.20833333333333334</v>
      </c>
      <c r="L72" s="16">
        <v>0.3125</v>
      </c>
      <c r="M72" s="16">
        <v>0.10416666666666667</v>
      </c>
      <c r="N72" s="16">
        <v>0</v>
      </c>
      <c r="O72" s="17">
        <v>2400</v>
      </c>
      <c r="P72" s="17">
        <v>0</v>
      </c>
      <c r="Q72" s="17">
        <v>0</v>
      </c>
      <c r="R72" s="17">
        <v>0</v>
      </c>
      <c r="S72" s="17" t="s">
        <v>327</v>
      </c>
      <c r="T72" s="9">
        <f t="shared" si="1"/>
        <v>2400</v>
      </c>
      <c r="U72" s="17">
        <v>80</v>
      </c>
      <c r="V72" s="9">
        <f t="shared" si="2"/>
        <v>2480</v>
      </c>
      <c r="W72" s="4" t="s">
        <v>327</v>
      </c>
      <c r="Z72" s="5">
        <f>VLOOKUP(S72,[1]Sheet1!$B$21:$U$135,20,0)</f>
        <v>2480</v>
      </c>
    </row>
    <row r="73" spans="1:26" s="5" customFormat="1" ht="13.5" hidden="1" customHeight="1" x14ac:dyDescent="0.2">
      <c r="A73" s="19" t="s">
        <v>92</v>
      </c>
      <c r="B73" s="20">
        <v>44949</v>
      </c>
      <c r="C73" s="20">
        <v>44949</v>
      </c>
      <c r="D73" s="15" t="s">
        <v>210</v>
      </c>
      <c r="E73" s="15" t="s">
        <v>257</v>
      </c>
      <c r="F73" s="15" t="s">
        <v>262</v>
      </c>
      <c r="G73" s="15">
        <v>145747</v>
      </c>
      <c r="H73" s="15">
        <v>145781</v>
      </c>
      <c r="I73" s="15">
        <v>34</v>
      </c>
      <c r="J73" s="17">
        <v>0</v>
      </c>
      <c r="K73" s="16">
        <v>0.20833333333333334</v>
      </c>
      <c r="L73" s="16">
        <v>0.3125</v>
      </c>
      <c r="M73" s="16">
        <v>0.10416666666666667</v>
      </c>
      <c r="N73" s="16">
        <v>0</v>
      </c>
      <c r="O73" s="17">
        <v>1500</v>
      </c>
      <c r="P73" s="17">
        <v>0</v>
      </c>
      <c r="Q73" s="17">
        <v>0</v>
      </c>
      <c r="R73" s="17">
        <v>0</v>
      </c>
      <c r="S73" s="17" t="s">
        <v>328</v>
      </c>
      <c r="T73" s="9">
        <f t="shared" si="1"/>
        <v>1500</v>
      </c>
      <c r="U73" s="17">
        <v>0</v>
      </c>
      <c r="V73" s="9">
        <f t="shared" si="2"/>
        <v>1500</v>
      </c>
      <c r="W73" s="4" t="s">
        <v>328</v>
      </c>
      <c r="Z73" s="5">
        <f>VLOOKUP(S73,[1]Sheet1!$B$21:$U$135,20,0)</f>
        <v>1500</v>
      </c>
    </row>
    <row r="74" spans="1:26" s="5" customFormat="1" ht="13.5" hidden="1" customHeight="1" x14ac:dyDescent="0.2">
      <c r="A74" s="19" t="s">
        <v>93</v>
      </c>
      <c r="B74" s="20">
        <v>44949</v>
      </c>
      <c r="C74" s="20">
        <v>44949</v>
      </c>
      <c r="D74" s="15" t="s">
        <v>211</v>
      </c>
      <c r="E74" s="15" t="s">
        <v>257</v>
      </c>
      <c r="F74" s="15" t="s">
        <v>261</v>
      </c>
      <c r="G74" s="15">
        <v>103971</v>
      </c>
      <c r="H74" s="15">
        <v>104093</v>
      </c>
      <c r="I74" s="15">
        <v>122</v>
      </c>
      <c r="J74" s="17">
        <v>42</v>
      </c>
      <c r="K74" s="16">
        <v>0.27083333333333331</v>
      </c>
      <c r="L74" s="16">
        <v>0.77083333333333337</v>
      </c>
      <c r="M74" s="16">
        <v>0.5</v>
      </c>
      <c r="N74" s="16">
        <v>0.16666666666666666</v>
      </c>
      <c r="O74" s="17">
        <v>2400</v>
      </c>
      <c r="P74" s="17">
        <v>0</v>
      </c>
      <c r="Q74" s="17">
        <v>714</v>
      </c>
      <c r="R74" s="17">
        <v>600</v>
      </c>
      <c r="S74" s="17" t="s">
        <v>329</v>
      </c>
      <c r="T74" s="9">
        <f t="shared" ref="T74:T124" si="3">+SUM(O74:R74)</f>
        <v>3714</v>
      </c>
      <c r="U74" s="17">
        <v>128</v>
      </c>
      <c r="V74" s="9">
        <f t="shared" ref="V74:V124" si="4">+T74+U74</f>
        <v>3842</v>
      </c>
      <c r="W74" s="4" t="s">
        <v>329</v>
      </c>
      <c r="Z74" s="5">
        <f>VLOOKUP(S74,[1]Sheet1!$B$21:$U$135,20,0)</f>
        <v>3842</v>
      </c>
    </row>
    <row r="75" spans="1:26" s="5" customFormat="1" ht="13.5" hidden="1" customHeight="1" x14ac:dyDescent="0.2">
      <c r="A75" s="19" t="s">
        <v>94</v>
      </c>
      <c r="B75" s="20">
        <v>44949</v>
      </c>
      <c r="C75" s="20">
        <v>44949</v>
      </c>
      <c r="D75" s="15" t="s">
        <v>212</v>
      </c>
      <c r="E75" s="15" t="s">
        <v>258</v>
      </c>
      <c r="F75" s="15" t="s">
        <v>261</v>
      </c>
      <c r="G75" s="15">
        <v>129240</v>
      </c>
      <c r="H75" s="15">
        <v>129378</v>
      </c>
      <c r="I75" s="15">
        <v>138</v>
      </c>
      <c r="J75" s="17">
        <v>58</v>
      </c>
      <c r="K75" s="16">
        <v>0.27083333333333331</v>
      </c>
      <c r="L75" s="16">
        <v>0.85416666666666663</v>
      </c>
      <c r="M75" s="16">
        <v>0.58333333333333337</v>
      </c>
      <c r="N75" s="16">
        <v>0.25</v>
      </c>
      <c r="O75" s="17">
        <v>2100</v>
      </c>
      <c r="P75" s="17">
        <v>0</v>
      </c>
      <c r="Q75" s="17">
        <v>928</v>
      </c>
      <c r="R75" s="17">
        <v>750</v>
      </c>
      <c r="S75" s="17" t="s">
        <v>330</v>
      </c>
      <c r="T75" s="9">
        <f t="shared" si="3"/>
        <v>3778</v>
      </c>
      <c r="U75" s="17">
        <v>160</v>
      </c>
      <c r="V75" s="9">
        <f t="shared" si="4"/>
        <v>3938</v>
      </c>
      <c r="W75" s="4" t="s">
        <v>330</v>
      </c>
      <c r="Z75" s="5">
        <f>VLOOKUP(S75,[1]Sheet1!$B$21:$U$135,20,0)</f>
        <v>3938</v>
      </c>
    </row>
    <row r="76" spans="1:26" s="5" customFormat="1" ht="13.5" customHeight="1" x14ac:dyDescent="0.2">
      <c r="A76" s="19" t="s">
        <v>95</v>
      </c>
      <c r="B76" s="20">
        <v>44949</v>
      </c>
      <c r="C76" s="20">
        <v>44949</v>
      </c>
      <c r="D76" s="15" t="s">
        <v>213</v>
      </c>
      <c r="E76" s="15" t="s">
        <v>257</v>
      </c>
      <c r="F76" s="15" t="s">
        <v>261</v>
      </c>
      <c r="G76" s="15">
        <v>110060</v>
      </c>
      <c r="H76" s="15">
        <v>110141</v>
      </c>
      <c r="I76" s="15">
        <v>81</v>
      </c>
      <c r="J76" s="17">
        <v>1</v>
      </c>
      <c r="K76" s="16">
        <v>0.29166666666666669</v>
      </c>
      <c r="L76" s="16">
        <v>0.95833333333333337</v>
      </c>
      <c r="M76" s="16">
        <v>0.66666666666666663</v>
      </c>
      <c r="N76" s="16">
        <v>0.33333333333333331</v>
      </c>
      <c r="O76" s="17">
        <v>2400</v>
      </c>
      <c r="P76" s="17">
        <v>0</v>
      </c>
      <c r="Q76" s="17">
        <v>17</v>
      </c>
      <c r="R76" s="17">
        <v>1200</v>
      </c>
      <c r="S76" s="17" t="s">
        <v>331</v>
      </c>
      <c r="T76" s="9">
        <f t="shared" si="3"/>
        <v>3617</v>
      </c>
      <c r="U76" s="17">
        <v>230</v>
      </c>
      <c r="V76" s="9">
        <f t="shared" si="4"/>
        <v>3847</v>
      </c>
      <c r="W76" s="4" t="s">
        <v>331</v>
      </c>
      <c r="Z76" s="5" t="e">
        <f>VLOOKUP(S76,[1]Sheet1!$B$21:$U$135,20,0)</f>
        <v>#N/A</v>
      </c>
    </row>
    <row r="77" spans="1:26" s="5" customFormat="1" ht="13.5" customHeight="1" x14ac:dyDescent="0.2">
      <c r="A77" s="19" t="s">
        <v>96</v>
      </c>
      <c r="B77" s="20">
        <v>44949</v>
      </c>
      <c r="C77" s="20">
        <v>44949</v>
      </c>
      <c r="D77" s="15" t="s">
        <v>214</v>
      </c>
      <c r="E77" s="15" t="s">
        <v>257</v>
      </c>
      <c r="F77" s="15" t="s">
        <v>261</v>
      </c>
      <c r="G77" s="15">
        <v>172815</v>
      </c>
      <c r="H77" s="15">
        <v>172871</v>
      </c>
      <c r="I77" s="15">
        <v>56</v>
      </c>
      <c r="J77" s="17">
        <v>0</v>
      </c>
      <c r="K77" s="16">
        <v>0.32291666666666669</v>
      </c>
      <c r="L77" s="16">
        <v>0.95833333333333337</v>
      </c>
      <c r="M77" s="16">
        <v>0.63541666666666663</v>
      </c>
      <c r="N77" s="16">
        <v>0.30208333333333331</v>
      </c>
      <c r="O77" s="17">
        <v>2400</v>
      </c>
      <c r="P77" s="17">
        <v>0</v>
      </c>
      <c r="Q77" s="17">
        <v>0</v>
      </c>
      <c r="R77" s="17">
        <v>1087.5</v>
      </c>
      <c r="S77" s="17" t="s">
        <v>332</v>
      </c>
      <c r="T77" s="9">
        <f t="shared" si="3"/>
        <v>3487.5</v>
      </c>
      <c r="U77" s="17">
        <v>120</v>
      </c>
      <c r="V77" s="9">
        <f t="shared" si="4"/>
        <v>3607.5</v>
      </c>
      <c r="W77" s="4" t="s">
        <v>332</v>
      </c>
      <c r="Z77" s="5" t="e">
        <f>VLOOKUP(S77,[1]Sheet1!$B$21:$U$135,20,0)</f>
        <v>#N/A</v>
      </c>
    </row>
    <row r="78" spans="1:26" s="5" customFormat="1" ht="13.5" hidden="1" customHeight="1" x14ac:dyDescent="0.2">
      <c r="A78" s="19" t="s">
        <v>97</v>
      </c>
      <c r="B78" s="20">
        <v>44949</v>
      </c>
      <c r="C78" s="20">
        <v>44949</v>
      </c>
      <c r="D78" s="15" t="s">
        <v>215</v>
      </c>
      <c r="E78" s="15" t="s">
        <v>257</v>
      </c>
      <c r="F78" s="15" t="s">
        <v>261</v>
      </c>
      <c r="G78" s="15">
        <v>130297</v>
      </c>
      <c r="H78" s="15">
        <v>130401</v>
      </c>
      <c r="I78" s="15">
        <v>104</v>
      </c>
      <c r="J78" s="17">
        <v>24</v>
      </c>
      <c r="K78" s="16">
        <v>0.3263888888888889</v>
      </c>
      <c r="L78" s="16">
        <v>0.97916666666666663</v>
      </c>
      <c r="M78" s="16">
        <v>0.65277777777777779</v>
      </c>
      <c r="N78" s="16">
        <v>0.31944444444444448</v>
      </c>
      <c r="O78" s="17">
        <v>2400</v>
      </c>
      <c r="P78" s="17">
        <v>0</v>
      </c>
      <c r="Q78" s="17">
        <v>408</v>
      </c>
      <c r="R78" s="17">
        <v>1150</v>
      </c>
      <c r="S78" s="17" t="s">
        <v>333</v>
      </c>
      <c r="T78" s="9">
        <f t="shared" si="3"/>
        <v>3958</v>
      </c>
      <c r="U78" s="17">
        <v>655</v>
      </c>
      <c r="V78" s="9">
        <f t="shared" si="4"/>
        <v>4613</v>
      </c>
      <c r="W78" s="4" t="s">
        <v>333</v>
      </c>
      <c r="Z78" s="5">
        <f>VLOOKUP(S78,[1]Sheet1!$B$21:$U$135,20,0)</f>
        <v>4613</v>
      </c>
    </row>
    <row r="79" spans="1:26" s="5" customFormat="1" ht="13.5" hidden="1" customHeight="1" x14ac:dyDescent="0.2">
      <c r="A79" s="19" t="s">
        <v>98</v>
      </c>
      <c r="B79" s="20">
        <v>44949</v>
      </c>
      <c r="C79" s="20">
        <v>44949</v>
      </c>
      <c r="D79" s="15" t="s">
        <v>216</v>
      </c>
      <c r="E79" s="15" t="s">
        <v>257</v>
      </c>
      <c r="F79" s="15" t="s">
        <v>261</v>
      </c>
      <c r="G79" s="15">
        <v>171991</v>
      </c>
      <c r="H79" s="15">
        <v>172165</v>
      </c>
      <c r="I79" s="15">
        <v>174</v>
      </c>
      <c r="J79" s="17">
        <v>94</v>
      </c>
      <c r="K79" s="16">
        <v>0.33333333333333331</v>
      </c>
      <c r="L79" s="16">
        <v>0.97916666666666663</v>
      </c>
      <c r="M79" s="16">
        <v>0.64583333333333337</v>
      </c>
      <c r="N79" s="16">
        <v>0.3125</v>
      </c>
      <c r="O79" s="17">
        <v>2400</v>
      </c>
      <c r="P79" s="17">
        <v>0</v>
      </c>
      <c r="Q79" s="17">
        <v>1598</v>
      </c>
      <c r="R79" s="17">
        <v>1125</v>
      </c>
      <c r="S79" s="17" t="s">
        <v>334</v>
      </c>
      <c r="T79" s="9">
        <f t="shared" si="3"/>
        <v>5123</v>
      </c>
      <c r="U79" s="17">
        <v>160</v>
      </c>
      <c r="V79" s="9">
        <f t="shared" si="4"/>
        <v>5283</v>
      </c>
      <c r="W79" s="4" t="s">
        <v>334</v>
      </c>
      <c r="Z79" s="5">
        <f>VLOOKUP(S79,[1]Sheet1!$B$21:$U$135,20,0)</f>
        <v>5283</v>
      </c>
    </row>
    <row r="80" spans="1:26" s="5" customFormat="1" ht="13.5" hidden="1" customHeight="1" x14ac:dyDescent="0.2">
      <c r="A80" s="19" t="s">
        <v>99</v>
      </c>
      <c r="B80" s="20">
        <v>44949</v>
      </c>
      <c r="C80" s="20">
        <v>44949</v>
      </c>
      <c r="D80" s="15" t="s">
        <v>217</v>
      </c>
      <c r="E80" s="15" t="s">
        <v>258</v>
      </c>
      <c r="F80" s="15" t="s">
        <v>261</v>
      </c>
      <c r="G80" s="15">
        <v>141658</v>
      </c>
      <c r="H80" s="15">
        <v>141716</v>
      </c>
      <c r="I80" s="15">
        <v>58</v>
      </c>
      <c r="J80" s="17">
        <v>0</v>
      </c>
      <c r="K80" s="16">
        <v>0.35416666666666669</v>
      </c>
      <c r="L80" s="16">
        <v>0.875</v>
      </c>
      <c r="M80" s="16">
        <v>0.52083333333333337</v>
      </c>
      <c r="N80" s="16">
        <v>0.1875</v>
      </c>
      <c r="O80" s="17">
        <v>2100</v>
      </c>
      <c r="P80" s="17">
        <v>0</v>
      </c>
      <c r="Q80" s="17">
        <v>0</v>
      </c>
      <c r="R80" s="17">
        <v>562.5</v>
      </c>
      <c r="S80" s="17" t="s">
        <v>335</v>
      </c>
      <c r="T80" s="9">
        <f t="shared" si="3"/>
        <v>2662.5</v>
      </c>
      <c r="U80" s="17">
        <v>235</v>
      </c>
      <c r="V80" s="9">
        <f t="shared" si="4"/>
        <v>2897.5</v>
      </c>
      <c r="W80" s="4" t="s">
        <v>335</v>
      </c>
      <c r="Z80" s="5">
        <f>VLOOKUP(S80,[1]Sheet1!$B$21:$U$135,20,0)</f>
        <v>2897.5</v>
      </c>
    </row>
    <row r="81" spans="1:26" s="5" customFormat="1" ht="13.5" hidden="1" customHeight="1" x14ac:dyDescent="0.2">
      <c r="A81" s="19" t="s">
        <v>100</v>
      </c>
      <c r="B81" s="20">
        <v>44949</v>
      </c>
      <c r="C81" s="20">
        <v>44949</v>
      </c>
      <c r="D81" s="15" t="s">
        <v>218</v>
      </c>
      <c r="E81" s="15" t="s">
        <v>257</v>
      </c>
      <c r="F81" s="15" t="s">
        <v>261</v>
      </c>
      <c r="G81" s="15">
        <v>125165</v>
      </c>
      <c r="H81" s="15">
        <v>125203</v>
      </c>
      <c r="I81" s="15">
        <v>38</v>
      </c>
      <c r="J81" s="17">
        <v>0</v>
      </c>
      <c r="K81" s="16">
        <v>0.35416666666666669</v>
      </c>
      <c r="L81" s="16">
        <v>0.79166666666666663</v>
      </c>
      <c r="M81" s="16">
        <v>0.4375</v>
      </c>
      <c r="N81" s="16">
        <v>0.10416666666666667</v>
      </c>
      <c r="O81" s="17">
        <v>2400</v>
      </c>
      <c r="P81" s="17">
        <v>0</v>
      </c>
      <c r="Q81" s="17">
        <v>0</v>
      </c>
      <c r="R81" s="17">
        <v>375</v>
      </c>
      <c r="S81" s="17" t="s">
        <v>336</v>
      </c>
      <c r="T81" s="9">
        <f t="shared" si="3"/>
        <v>2775</v>
      </c>
      <c r="U81" s="17">
        <v>120</v>
      </c>
      <c r="V81" s="9">
        <f t="shared" si="4"/>
        <v>2895</v>
      </c>
      <c r="W81" s="4" t="s">
        <v>336</v>
      </c>
      <c r="Z81" s="5">
        <f>VLOOKUP(S81,[1]Sheet1!$B$21:$U$135,20,0)</f>
        <v>2895</v>
      </c>
    </row>
    <row r="82" spans="1:26" s="5" customFormat="1" ht="13.5" hidden="1" customHeight="1" x14ac:dyDescent="0.2">
      <c r="A82" s="19" t="s">
        <v>101</v>
      </c>
      <c r="B82" s="20">
        <v>44949</v>
      </c>
      <c r="C82" s="20">
        <v>44950</v>
      </c>
      <c r="D82" s="15" t="s">
        <v>219</v>
      </c>
      <c r="E82" s="15" t="s">
        <v>257</v>
      </c>
      <c r="F82" s="15" t="s">
        <v>261</v>
      </c>
      <c r="G82" s="15">
        <v>156421</v>
      </c>
      <c r="H82" s="15">
        <v>156461</v>
      </c>
      <c r="I82" s="15">
        <v>40</v>
      </c>
      <c r="J82" s="17">
        <v>0</v>
      </c>
      <c r="K82" s="16">
        <v>0.4201388888888889</v>
      </c>
      <c r="L82" s="16">
        <v>0</v>
      </c>
      <c r="M82" s="16">
        <v>0.57986111111111105</v>
      </c>
      <c r="N82" s="16">
        <v>0.24652777777777779</v>
      </c>
      <c r="O82" s="17">
        <v>2400</v>
      </c>
      <c r="P82" s="17">
        <v>0</v>
      </c>
      <c r="Q82" s="17">
        <v>0</v>
      </c>
      <c r="R82" s="17">
        <v>887.5</v>
      </c>
      <c r="S82" s="17" t="s">
        <v>337</v>
      </c>
      <c r="T82" s="9">
        <f t="shared" si="3"/>
        <v>3287.5</v>
      </c>
      <c r="U82" s="17">
        <v>550</v>
      </c>
      <c r="V82" s="9">
        <f t="shared" si="4"/>
        <v>3837.5</v>
      </c>
      <c r="W82" s="4" t="s">
        <v>337</v>
      </c>
      <c r="Z82" s="5">
        <f>VLOOKUP(S82,[1]Sheet1!$B$21:$U$135,20,0)</f>
        <v>3837.5</v>
      </c>
    </row>
    <row r="83" spans="1:26" s="5" customFormat="1" ht="13.5" hidden="1" customHeight="1" x14ac:dyDescent="0.2">
      <c r="A83" s="19" t="s">
        <v>102</v>
      </c>
      <c r="B83" s="20">
        <v>44949</v>
      </c>
      <c r="C83" s="20">
        <v>44949</v>
      </c>
      <c r="D83" s="15" t="s">
        <v>220</v>
      </c>
      <c r="E83" s="15" t="s">
        <v>257</v>
      </c>
      <c r="F83" s="15" t="s">
        <v>261</v>
      </c>
      <c r="G83" s="15">
        <v>116456</v>
      </c>
      <c r="H83" s="15">
        <v>116488</v>
      </c>
      <c r="I83" s="15">
        <v>32</v>
      </c>
      <c r="J83" s="17">
        <v>0</v>
      </c>
      <c r="K83" s="16">
        <v>0.44444444444444442</v>
      </c>
      <c r="L83" s="16">
        <v>0.83333333333333337</v>
      </c>
      <c r="M83" s="16">
        <v>0.3888888888888889</v>
      </c>
      <c r="N83" s="16">
        <v>5.5555555555555552E-2</v>
      </c>
      <c r="O83" s="17">
        <v>2400</v>
      </c>
      <c r="P83" s="17">
        <v>0</v>
      </c>
      <c r="Q83" s="17">
        <v>0</v>
      </c>
      <c r="R83" s="17">
        <v>200</v>
      </c>
      <c r="S83" s="17" t="s">
        <v>338</v>
      </c>
      <c r="T83" s="9">
        <f t="shared" si="3"/>
        <v>2600</v>
      </c>
      <c r="U83" s="17">
        <v>440</v>
      </c>
      <c r="V83" s="9">
        <f t="shared" si="4"/>
        <v>3040</v>
      </c>
      <c r="W83" s="4" t="s">
        <v>338</v>
      </c>
      <c r="Z83" s="5">
        <f>VLOOKUP(S83,[1]Sheet1!$B$21:$U$135,20,0)</f>
        <v>3040</v>
      </c>
    </row>
    <row r="84" spans="1:26" s="5" customFormat="1" ht="13.5" customHeight="1" x14ac:dyDescent="0.2">
      <c r="A84" s="19" t="s">
        <v>103</v>
      </c>
      <c r="B84" s="20">
        <v>44949</v>
      </c>
      <c r="C84" s="20">
        <v>44949</v>
      </c>
      <c r="D84" s="15" t="s">
        <v>221</v>
      </c>
      <c r="E84" s="15" t="s">
        <v>257</v>
      </c>
      <c r="F84" s="15" t="s">
        <v>261</v>
      </c>
      <c r="G84" s="15">
        <v>116024</v>
      </c>
      <c r="H84" s="15">
        <v>116115</v>
      </c>
      <c r="I84" s="15">
        <v>91</v>
      </c>
      <c r="J84" s="17">
        <v>11</v>
      </c>
      <c r="K84" s="16">
        <v>0.45833333333333331</v>
      </c>
      <c r="L84" s="16">
        <v>0.97916666666666663</v>
      </c>
      <c r="M84" s="16">
        <v>0.52083333333333337</v>
      </c>
      <c r="N84" s="16">
        <v>0.1875</v>
      </c>
      <c r="O84" s="17">
        <v>2400</v>
      </c>
      <c r="P84" s="17">
        <v>0</v>
      </c>
      <c r="Q84" s="17">
        <v>187</v>
      </c>
      <c r="R84" s="17">
        <v>675</v>
      </c>
      <c r="S84" s="17" t="s">
        <v>339</v>
      </c>
      <c r="T84" s="9">
        <f t="shared" si="3"/>
        <v>3262</v>
      </c>
      <c r="U84" s="17">
        <v>420</v>
      </c>
      <c r="V84" s="9">
        <f t="shared" si="4"/>
        <v>3682</v>
      </c>
      <c r="W84" s="4" t="s">
        <v>339</v>
      </c>
      <c r="Z84" s="5" t="e">
        <f>VLOOKUP(S84,[1]Sheet1!$B$21:$U$135,20,0)</f>
        <v>#N/A</v>
      </c>
    </row>
    <row r="85" spans="1:26" s="5" customFormat="1" ht="13.5" hidden="1" customHeight="1" x14ac:dyDescent="0.2">
      <c r="A85" s="19" t="s">
        <v>104</v>
      </c>
      <c r="B85" s="20">
        <v>44949</v>
      </c>
      <c r="C85" s="20">
        <v>44949</v>
      </c>
      <c r="D85" s="15" t="s">
        <v>222</v>
      </c>
      <c r="E85" s="15" t="s">
        <v>257</v>
      </c>
      <c r="F85" s="15" t="s">
        <v>261</v>
      </c>
      <c r="G85" s="15">
        <v>123032</v>
      </c>
      <c r="H85" s="15">
        <v>123078</v>
      </c>
      <c r="I85" s="15">
        <v>46</v>
      </c>
      <c r="J85" s="17">
        <v>0</v>
      </c>
      <c r="K85" s="16">
        <v>0.50347222222222221</v>
      </c>
      <c r="L85" s="16">
        <v>0.85416666666666663</v>
      </c>
      <c r="M85" s="16">
        <v>0.35069444444444442</v>
      </c>
      <c r="N85" s="16">
        <v>1.7361111111111112E-2</v>
      </c>
      <c r="O85" s="17">
        <v>2400</v>
      </c>
      <c r="P85" s="17">
        <v>0</v>
      </c>
      <c r="Q85" s="17">
        <v>0</v>
      </c>
      <c r="R85" s="17">
        <v>62.5</v>
      </c>
      <c r="S85" s="17" t="s">
        <v>340</v>
      </c>
      <c r="T85" s="9">
        <f t="shared" si="3"/>
        <v>2462.5</v>
      </c>
      <c r="U85" s="17">
        <v>450</v>
      </c>
      <c r="V85" s="9">
        <f t="shared" si="4"/>
        <v>2912.5</v>
      </c>
      <c r="W85" s="4" t="s">
        <v>340</v>
      </c>
      <c r="Z85" s="5">
        <f>VLOOKUP(S85,[1]Sheet1!$B$21:$U$135,20,0)</f>
        <v>2912.5</v>
      </c>
    </row>
    <row r="86" spans="1:26" s="5" customFormat="1" ht="13.5" hidden="1" customHeight="1" x14ac:dyDescent="0.2">
      <c r="A86" s="19" t="s">
        <v>105</v>
      </c>
      <c r="B86" s="20">
        <v>44950</v>
      </c>
      <c r="C86" s="20">
        <v>44950</v>
      </c>
      <c r="D86" s="15" t="s">
        <v>223</v>
      </c>
      <c r="E86" s="15" t="s">
        <v>257</v>
      </c>
      <c r="F86" s="15" t="s">
        <v>262</v>
      </c>
      <c r="G86" s="15">
        <v>101101</v>
      </c>
      <c r="H86" s="15">
        <v>101131</v>
      </c>
      <c r="I86" s="15">
        <v>30</v>
      </c>
      <c r="J86" s="17">
        <v>0</v>
      </c>
      <c r="K86" s="16">
        <v>0.20833333333333334</v>
      </c>
      <c r="L86" s="16">
        <v>0.29166666666666669</v>
      </c>
      <c r="M86" s="16">
        <v>8.3333333333333329E-2</v>
      </c>
      <c r="N86" s="16">
        <v>0</v>
      </c>
      <c r="O86" s="17">
        <v>1500</v>
      </c>
      <c r="P86" s="17">
        <v>0</v>
      </c>
      <c r="Q86" s="17">
        <v>0</v>
      </c>
      <c r="R86" s="17">
        <v>0</v>
      </c>
      <c r="S86" s="17" t="s">
        <v>341</v>
      </c>
      <c r="T86" s="9">
        <f t="shared" si="3"/>
        <v>1500</v>
      </c>
      <c r="U86" s="17">
        <v>0</v>
      </c>
      <c r="V86" s="9">
        <f t="shared" si="4"/>
        <v>1500</v>
      </c>
      <c r="W86" s="4" t="s">
        <v>341</v>
      </c>
      <c r="Z86" s="5">
        <f>VLOOKUP(S86,[1]Sheet1!$B$21:$U$135,20,0)</f>
        <v>1500</v>
      </c>
    </row>
    <row r="87" spans="1:26" s="5" customFormat="1" ht="13.5" hidden="1" customHeight="1" x14ac:dyDescent="0.2">
      <c r="A87" s="19" t="s">
        <v>106</v>
      </c>
      <c r="B87" s="20">
        <v>44950</v>
      </c>
      <c r="C87" s="20">
        <v>44950</v>
      </c>
      <c r="D87" s="15" t="s">
        <v>224</v>
      </c>
      <c r="E87" s="15" t="s">
        <v>257</v>
      </c>
      <c r="F87" s="15" t="s">
        <v>262</v>
      </c>
      <c r="G87" s="15">
        <v>125203</v>
      </c>
      <c r="H87" s="15">
        <v>125243</v>
      </c>
      <c r="I87" s="15">
        <v>40</v>
      </c>
      <c r="J87" s="17">
        <v>0</v>
      </c>
      <c r="K87" s="16">
        <v>0.20833333333333334</v>
      </c>
      <c r="L87" s="16">
        <v>0.3125</v>
      </c>
      <c r="M87" s="16">
        <v>0.10416666666666667</v>
      </c>
      <c r="N87" s="16">
        <v>0</v>
      </c>
      <c r="O87" s="17">
        <v>1500</v>
      </c>
      <c r="P87" s="17">
        <v>0</v>
      </c>
      <c r="Q87" s="17">
        <v>0</v>
      </c>
      <c r="R87" s="17">
        <v>0</v>
      </c>
      <c r="S87" s="17" t="s">
        <v>342</v>
      </c>
      <c r="T87" s="9">
        <f t="shared" si="3"/>
        <v>1500</v>
      </c>
      <c r="U87" s="17">
        <v>0</v>
      </c>
      <c r="V87" s="9">
        <f t="shared" si="4"/>
        <v>1500</v>
      </c>
      <c r="W87" s="4" t="s">
        <v>342</v>
      </c>
      <c r="Z87" s="5">
        <f>VLOOKUP(S87,[1]Sheet1!$B$21:$U$135,20,0)</f>
        <v>1500</v>
      </c>
    </row>
    <row r="88" spans="1:26" s="5" customFormat="1" ht="13.5" hidden="1" customHeight="1" x14ac:dyDescent="0.2">
      <c r="A88" s="19" t="s">
        <v>107</v>
      </c>
      <c r="B88" s="20">
        <v>44950</v>
      </c>
      <c r="C88" s="20">
        <v>44950</v>
      </c>
      <c r="D88" s="15" t="s">
        <v>220</v>
      </c>
      <c r="E88" s="15" t="s">
        <v>257</v>
      </c>
      <c r="F88" s="15" t="s">
        <v>261</v>
      </c>
      <c r="G88" s="15">
        <v>116490</v>
      </c>
      <c r="H88" s="15">
        <v>116600</v>
      </c>
      <c r="I88" s="15">
        <v>110</v>
      </c>
      <c r="J88" s="17">
        <v>30</v>
      </c>
      <c r="K88" s="16">
        <v>0.32291666666666669</v>
      </c>
      <c r="L88" s="16">
        <v>0.64583333333333337</v>
      </c>
      <c r="M88" s="16">
        <v>0.32291666666666669</v>
      </c>
      <c r="N88" s="16">
        <v>0</v>
      </c>
      <c r="O88" s="17">
        <v>2400</v>
      </c>
      <c r="P88" s="17">
        <v>0</v>
      </c>
      <c r="Q88" s="17">
        <v>510</v>
      </c>
      <c r="R88" s="17">
        <v>0</v>
      </c>
      <c r="S88" s="17" t="s">
        <v>343</v>
      </c>
      <c r="T88" s="9">
        <f t="shared" si="3"/>
        <v>2910</v>
      </c>
      <c r="U88" s="17">
        <v>80</v>
      </c>
      <c r="V88" s="9">
        <f t="shared" si="4"/>
        <v>2990</v>
      </c>
      <c r="W88" s="4" t="s">
        <v>343</v>
      </c>
      <c r="Z88" s="5">
        <f>VLOOKUP(S88,[1]Sheet1!$B$21:$U$135,20,0)</f>
        <v>2990</v>
      </c>
    </row>
    <row r="89" spans="1:26" s="5" customFormat="1" ht="13.5" hidden="1" customHeight="1" x14ac:dyDescent="0.2">
      <c r="A89" s="19" t="s">
        <v>108</v>
      </c>
      <c r="B89" s="20">
        <v>44950</v>
      </c>
      <c r="C89" s="20">
        <v>44950</v>
      </c>
      <c r="D89" s="15" t="s">
        <v>225</v>
      </c>
      <c r="E89" s="15" t="s">
        <v>257</v>
      </c>
      <c r="F89" s="15" t="s">
        <v>261</v>
      </c>
      <c r="G89" s="15">
        <v>137143</v>
      </c>
      <c r="H89" s="15">
        <v>137240</v>
      </c>
      <c r="I89" s="15">
        <v>97</v>
      </c>
      <c r="J89" s="17">
        <v>17</v>
      </c>
      <c r="K89" s="16">
        <v>0.47916666666666669</v>
      </c>
      <c r="L89" s="16">
        <v>0.875</v>
      </c>
      <c r="M89" s="16">
        <v>0.39583333333333331</v>
      </c>
      <c r="N89" s="16">
        <v>6.25E-2</v>
      </c>
      <c r="O89" s="17">
        <v>2400</v>
      </c>
      <c r="P89" s="17">
        <v>0</v>
      </c>
      <c r="Q89" s="17">
        <v>289</v>
      </c>
      <c r="R89" s="17">
        <v>225</v>
      </c>
      <c r="S89" s="17" t="s">
        <v>344</v>
      </c>
      <c r="T89" s="9">
        <f t="shared" si="3"/>
        <v>2914</v>
      </c>
      <c r="U89" s="17">
        <v>0</v>
      </c>
      <c r="V89" s="9">
        <f t="shared" si="4"/>
        <v>2914</v>
      </c>
      <c r="W89" s="4" t="s">
        <v>344</v>
      </c>
      <c r="Z89" s="5">
        <f>VLOOKUP(S89,[1]Sheet1!$B$21:$U$135,20,0)</f>
        <v>2914</v>
      </c>
    </row>
    <row r="90" spans="1:26" s="5" customFormat="1" ht="13.5" hidden="1" customHeight="1" x14ac:dyDescent="0.2">
      <c r="A90" s="19" t="s">
        <v>109</v>
      </c>
      <c r="B90" s="20">
        <v>44950</v>
      </c>
      <c r="C90" s="20">
        <v>44950</v>
      </c>
      <c r="D90" s="15" t="s">
        <v>226</v>
      </c>
      <c r="E90" s="15" t="s">
        <v>257</v>
      </c>
      <c r="F90" s="15" t="s">
        <v>261</v>
      </c>
      <c r="G90" s="15">
        <v>157589</v>
      </c>
      <c r="H90" s="15">
        <v>157626</v>
      </c>
      <c r="I90" s="15">
        <v>37</v>
      </c>
      <c r="J90" s="17">
        <v>0</v>
      </c>
      <c r="K90" s="16">
        <v>0.5</v>
      </c>
      <c r="L90" s="16">
        <v>0.89583333333333337</v>
      </c>
      <c r="M90" s="16">
        <v>0.39583333333333331</v>
      </c>
      <c r="N90" s="16">
        <v>6.25E-2</v>
      </c>
      <c r="O90" s="17">
        <v>2400</v>
      </c>
      <c r="P90" s="17">
        <v>0</v>
      </c>
      <c r="Q90" s="17">
        <v>0</v>
      </c>
      <c r="R90" s="17">
        <v>225</v>
      </c>
      <c r="S90" s="17" t="s">
        <v>345</v>
      </c>
      <c r="T90" s="9">
        <f t="shared" si="3"/>
        <v>2625</v>
      </c>
      <c r="U90" s="17">
        <v>635</v>
      </c>
      <c r="V90" s="9">
        <f t="shared" si="4"/>
        <v>3260</v>
      </c>
      <c r="W90" s="4" t="s">
        <v>345</v>
      </c>
      <c r="Z90" s="5">
        <f>VLOOKUP(S90,[1]Sheet1!$B$21:$U$135,20,0)</f>
        <v>3260</v>
      </c>
    </row>
    <row r="91" spans="1:26" s="5" customFormat="1" ht="13.5" hidden="1" customHeight="1" x14ac:dyDescent="0.2">
      <c r="A91" s="19" t="s">
        <v>110</v>
      </c>
      <c r="B91" s="20">
        <v>44950</v>
      </c>
      <c r="C91" s="20">
        <v>44951</v>
      </c>
      <c r="D91" s="15" t="s">
        <v>227</v>
      </c>
      <c r="E91" s="15" t="s">
        <v>259</v>
      </c>
      <c r="F91" s="15" t="s">
        <v>261</v>
      </c>
      <c r="G91" s="15">
        <v>116607</v>
      </c>
      <c r="H91" s="15">
        <v>116667</v>
      </c>
      <c r="I91" s="15">
        <v>60</v>
      </c>
      <c r="J91" s="17">
        <v>0</v>
      </c>
      <c r="K91" s="16">
        <v>0.85416666666666663</v>
      </c>
      <c r="L91" s="16">
        <v>0</v>
      </c>
      <c r="M91" s="16">
        <v>0.14583333333333334</v>
      </c>
      <c r="N91" s="16">
        <v>0</v>
      </c>
      <c r="O91" s="17">
        <v>1400</v>
      </c>
      <c r="P91" s="17">
        <v>0</v>
      </c>
      <c r="Q91" s="17">
        <v>0</v>
      </c>
      <c r="R91" s="17">
        <v>0</v>
      </c>
      <c r="S91" s="17" t="s">
        <v>346</v>
      </c>
      <c r="T91" s="9">
        <f t="shared" si="3"/>
        <v>1400</v>
      </c>
      <c r="U91" s="17">
        <v>420</v>
      </c>
      <c r="V91" s="9">
        <f t="shared" si="4"/>
        <v>1820</v>
      </c>
      <c r="W91" s="4" t="s">
        <v>346</v>
      </c>
      <c r="Z91" s="5">
        <f>VLOOKUP(S91,[1]Sheet1!$B$21:$U$135,20,0)</f>
        <v>1820</v>
      </c>
    </row>
    <row r="92" spans="1:26" s="5" customFormat="1" ht="13.5" hidden="1" customHeight="1" x14ac:dyDescent="0.2">
      <c r="A92" s="19" t="s">
        <v>111</v>
      </c>
      <c r="B92" s="20">
        <v>44950</v>
      </c>
      <c r="C92" s="20">
        <v>44951</v>
      </c>
      <c r="D92" s="15" t="s">
        <v>228</v>
      </c>
      <c r="E92" s="15" t="s">
        <v>259</v>
      </c>
      <c r="F92" s="15" t="s">
        <v>261</v>
      </c>
      <c r="G92" s="15">
        <v>22056</v>
      </c>
      <c r="H92" s="15">
        <v>22121</v>
      </c>
      <c r="I92" s="15">
        <v>65</v>
      </c>
      <c r="J92" s="17">
        <v>0</v>
      </c>
      <c r="K92" s="16">
        <v>0.86458333333333337</v>
      </c>
      <c r="L92" s="16">
        <v>2.0833333333333332E-2</v>
      </c>
      <c r="M92" s="16">
        <v>0.15625</v>
      </c>
      <c r="N92" s="16">
        <v>0</v>
      </c>
      <c r="O92" s="17">
        <v>1400</v>
      </c>
      <c r="P92" s="17">
        <v>0</v>
      </c>
      <c r="Q92" s="17">
        <v>0</v>
      </c>
      <c r="R92" s="17">
        <v>0</v>
      </c>
      <c r="S92" s="17" t="s">
        <v>347</v>
      </c>
      <c r="T92" s="9">
        <f t="shared" si="3"/>
        <v>1400</v>
      </c>
      <c r="U92" s="17">
        <v>420</v>
      </c>
      <c r="V92" s="9">
        <f t="shared" si="4"/>
        <v>1820</v>
      </c>
      <c r="W92" s="4" t="s">
        <v>347</v>
      </c>
      <c r="Z92" s="5">
        <f>VLOOKUP(S92,[1]Sheet1!$B$21:$U$135,20,0)</f>
        <v>1820</v>
      </c>
    </row>
    <row r="93" spans="1:26" s="5" customFormat="1" ht="13.5" hidden="1" customHeight="1" x14ac:dyDescent="0.2">
      <c r="A93" s="19" t="s">
        <v>112</v>
      </c>
      <c r="B93" s="20">
        <v>44950</v>
      </c>
      <c r="C93" s="20">
        <v>44951</v>
      </c>
      <c r="D93" s="15" t="s">
        <v>229</v>
      </c>
      <c r="E93" s="15" t="s">
        <v>259</v>
      </c>
      <c r="F93" s="15" t="s">
        <v>262</v>
      </c>
      <c r="G93" s="15">
        <v>131352</v>
      </c>
      <c r="H93" s="15">
        <v>131402</v>
      </c>
      <c r="I93" s="15">
        <v>50</v>
      </c>
      <c r="J93" s="17">
        <v>10</v>
      </c>
      <c r="K93" s="16">
        <v>0.875</v>
      </c>
      <c r="L93" s="16">
        <v>0</v>
      </c>
      <c r="M93" s="16">
        <v>0.125</v>
      </c>
      <c r="N93" s="16">
        <v>0</v>
      </c>
      <c r="O93" s="17">
        <v>1000</v>
      </c>
      <c r="P93" s="17">
        <v>0</v>
      </c>
      <c r="Q93" s="17">
        <v>130</v>
      </c>
      <c r="R93" s="17">
        <v>0</v>
      </c>
      <c r="S93" s="17" t="s">
        <v>348</v>
      </c>
      <c r="T93" s="9">
        <f t="shared" si="3"/>
        <v>1130</v>
      </c>
      <c r="U93" s="17">
        <v>340</v>
      </c>
      <c r="V93" s="9">
        <f t="shared" si="4"/>
        <v>1470</v>
      </c>
      <c r="W93" s="4" t="s">
        <v>348</v>
      </c>
      <c r="Z93" s="5">
        <f>VLOOKUP(S93,[1]Sheet1!$B$21:$U$135,20,0)</f>
        <v>1470</v>
      </c>
    </row>
    <row r="94" spans="1:26" s="5" customFormat="1" ht="13.5" hidden="1" customHeight="1" x14ac:dyDescent="0.2">
      <c r="A94" s="19" t="s">
        <v>113</v>
      </c>
      <c r="B94" s="20">
        <v>44950</v>
      </c>
      <c r="C94" s="20">
        <v>44950</v>
      </c>
      <c r="D94" s="15" t="s">
        <v>230</v>
      </c>
      <c r="E94" s="15" t="s">
        <v>259</v>
      </c>
      <c r="F94" s="15" t="s">
        <v>262</v>
      </c>
      <c r="G94" s="15">
        <v>104132</v>
      </c>
      <c r="H94" s="15">
        <v>104156</v>
      </c>
      <c r="I94" s="15">
        <v>24</v>
      </c>
      <c r="J94" s="17">
        <v>0</v>
      </c>
      <c r="K94" s="16">
        <v>0.875</v>
      </c>
      <c r="L94" s="16">
        <v>0.97916666666666663</v>
      </c>
      <c r="M94" s="16">
        <v>0.10416666666666667</v>
      </c>
      <c r="N94" s="16">
        <v>0</v>
      </c>
      <c r="O94" s="17">
        <v>1000</v>
      </c>
      <c r="P94" s="17">
        <v>0</v>
      </c>
      <c r="Q94" s="17">
        <v>0</v>
      </c>
      <c r="R94" s="17">
        <v>0</v>
      </c>
      <c r="S94" s="17" t="s">
        <v>349</v>
      </c>
      <c r="T94" s="9">
        <f t="shared" si="3"/>
        <v>1000</v>
      </c>
      <c r="U94" s="17">
        <v>340</v>
      </c>
      <c r="V94" s="9">
        <f t="shared" si="4"/>
        <v>1340</v>
      </c>
      <c r="W94" s="4" t="s">
        <v>349</v>
      </c>
      <c r="Z94" s="5">
        <f>VLOOKUP(S94,[1]Sheet1!$B$21:$U$135,20,0)</f>
        <v>1340</v>
      </c>
    </row>
    <row r="95" spans="1:26" s="5" customFormat="1" ht="13.5" customHeight="1" x14ac:dyDescent="0.2">
      <c r="A95" s="19" t="s">
        <v>114</v>
      </c>
      <c r="B95" s="20">
        <v>44950</v>
      </c>
      <c r="C95" s="20">
        <v>44951</v>
      </c>
      <c r="D95" s="15" t="s">
        <v>231</v>
      </c>
      <c r="E95" s="15" t="s">
        <v>259</v>
      </c>
      <c r="F95" s="15" t="s">
        <v>261</v>
      </c>
      <c r="G95" s="15">
        <v>110171</v>
      </c>
      <c r="H95" s="15">
        <v>110220</v>
      </c>
      <c r="I95" s="15">
        <v>49</v>
      </c>
      <c r="J95" s="17">
        <v>0</v>
      </c>
      <c r="K95" s="16">
        <v>0.88541666666666663</v>
      </c>
      <c r="L95" s="16">
        <v>0</v>
      </c>
      <c r="M95" s="16">
        <v>0.11458333333333333</v>
      </c>
      <c r="N95" s="16">
        <v>0</v>
      </c>
      <c r="O95" s="17">
        <v>1400</v>
      </c>
      <c r="P95" s="17">
        <v>0</v>
      </c>
      <c r="Q95" s="17">
        <v>0</v>
      </c>
      <c r="R95" s="17">
        <v>0</v>
      </c>
      <c r="S95" s="17" t="s">
        <v>350</v>
      </c>
      <c r="T95" s="9">
        <f t="shared" si="3"/>
        <v>1400</v>
      </c>
      <c r="U95" s="17">
        <v>340</v>
      </c>
      <c r="V95" s="9">
        <f t="shared" si="4"/>
        <v>1740</v>
      </c>
      <c r="W95" s="4" t="s">
        <v>350</v>
      </c>
      <c r="Z95" s="5" t="e">
        <f>VLOOKUP(S95,[1]Sheet1!$B$21:$U$135,20,0)</f>
        <v>#N/A</v>
      </c>
    </row>
    <row r="96" spans="1:26" s="5" customFormat="1" ht="13.5" customHeight="1" x14ac:dyDescent="0.2">
      <c r="A96" s="19" t="s">
        <v>115</v>
      </c>
      <c r="B96" s="20">
        <v>44951</v>
      </c>
      <c r="C96" s="20">
        <v>44952</v>
      </c>
      <c r="D96" s="15" t="s">
        <v>232</v>
      </c>
      <c r="E96" s="15" t="s">
        <v>257</v>
      </c>
      <c r="F96" s="15" t="s">
        <v>261</v>
      </c>
      <c r="G96" s="15">
        <v>103396</v>
      </c>
      <c r="H96" s="15">
        <v>103484</v>
      </c>
      <c r="I96" s="15">
        <v>88</v>
      </c>
      <c r="J96" s="17">
        <v>8</v>
      </c>
      <c r="K96" s="16">
        <v>0.25</v>
      </c>
      <c r="L96" s="16">
        <v>0</v>
      </c>
      <c r="M96" s="16">
        <v>0.75</v>
      </c>
      <c r="N96" s="16">
        <v>0.41666666666666669</v>
      </c>
      <c r="O96" s="17">
        <v>2400</v>
      </c>
      <c r="P96" s="17">
        <v>0</v>
      </c>
      <c r="Q96" s="17">
        <v>136</v>
      </c>
      <c r="R96" s="17">
        <v>1500</v>
      </c>
      <c r="S96" s="17" t="s">
        <v>351</v>
      </c>
      <c r="T96" s="9">
        <f t="shared" si="3"/>
        <v>4036</v>
      </c>
      <c r="U96" s="17">
        <v>130</v>
      </c>
      <c r="V96" s="9">
        <f t="shared" si="4"/>
        <v>4166</v>
      </c>
      <c r="W96" s="4" t="s">
        <v>351</v>
      </c>
      <c r="Z96" s="5" t="e">
        <f>VLOOKUP(S96,[1]Sheet1!$B$21:$U$135,20,0)</f>
        <v>#N/A</v>
      </c>
    </row>
    <row r="97" spans="1:26" s="5" customFormat="1" ht="13.5" hidden="1" customHeight="1" x14ac:dyDescent="0.2">
      <c r="A97" s="19" t="s">
        <v>116</v>
      </c>
      <c r="B97" s="20">
        <v>44951</v>
      </c>
      <c r="C97" s="20">
        <v>44952</v>
      </c>
      <c r="D97" s="15" t="s">
        <v>233</v>
      </c>
      <c r="E97" s="15" t="s">
        <v>258</v>
      </c>
      <c r="F97" s="15" t="s">
        <v>261</v>
      </c>
      <c r="G97" s="15">
        <v>172265</v>
      </c>
      <c r="H97" s="15">
        <v>172309</v>
      </c>
      <c r="I97" s="15">
        <v>44</v>
      </c>
      <c r="J97" s="17">
        <v>0</v>
      </c>
      <c r="K97" s="16">
        <v>0.33333333333333331</v>
      </c>
      <c r="L97" s="16">
        <v>0</v>
      </c>
      <c r="M97" s="16">
        <v>0.66666666666666663</v>
      </c>
      <c r="N97" s="16">
        <v>0.33333333333333331</v>
      </c>
      <c r="O97" s="17">
        <v>2100</v>
      </c>
      <c r="P97" s="17">
        <v>0</v>
      </c>
      <c r="Q97" s="17">
        <v>0</v>
      </c>
      <c r="R97" s="17">
        <v>1000</v>
      </c>
      <c r="S97" s="17" t="s">
        <v>352</v>
      </c>
      <c r="T97" s="9">
        <f t="shared" si="3"/>
        <v>3100</v>
      </c>
      <c r="U97" s="17">
        <v>210</v>
      </c>
      <c r="V97" s="9">
        <f t="shared" si="4"/>
        <v>3310</v>
      </c>
      <c r="W97" s="4" t="s">
        <v>352</v>
      </c>
      <c r="Z97" s="5">
        <f>VLOOKUP(S97,[1]Sheet1!$B$21:$U$135,20,0)</f>
        <v>3310</v>
      </c>
    </row>
    <row r="98" spans="1:26" s="5" customFormat="1" ht="13.5" hidden="1" customHeight="1" x14ac:dyDescent="0.2">
      <c r="A98" s="19" t="s">
        <v>117</v>
      </c>
      <c r="B98" s="20">
        <v>44951</v>
      </c>
      <c r="C98" s="20">
        <v>44951</v>
      </c>
      <c r="D98" s="15" t="s">
        <v>220</v>
      </c>
      <c r="E98" s="15" t="s">
        <v>257</v>
      </c>
      <c r="F98" s="15" t="s">
        <v>261</v>
      </c>
      <c r="G98" s="15">
        <v>130873</v>
      </c>
      <c r="H98" s="15">
        <v>130970</v>
      </c>
      <c r="I98" s="15">
        <v>97</v>
      </c>
      <c r="J98" s="17">
        <v>17</v>
      </c>
      <c r="K98" s="16">
        <v>0.35416666666666669</v>
      </c>
      <c r="L98" s="16">
        <v>0.79166666666666663</v>
      </c>
      <c r="M98" s="16">
        <v>0.4375</v>
      </c>
      <c r="N98" s="16">
        <v>0.10416666666666667</v>
      </c>
      <c r="O98" s="17">
        <v>2400</v>
      </c>
      <c r="P98" s="17">
        <v>0</v>
      </c>
      <c r="Q98" s="17">
        <v>289</v>
      </c>
      <c r="R98" s="17">
        <v>375</v>
      </c>
      <c r="S98" s="17" t="s">
        <v>353</v>
      </c>
      <c r="T98" s="9">
        <f t="shared" si="3"/>
        <v>3064</v>
      </c>
      <c r="U98" s="17">
        <v>278</v>
      </c>
      <c r="V98" s="9">
        <f t="shared" si="4"/>
        <v>3342</v>
      </c>
      <c r="W98" s="4" t="s">
        <v>353</v>
      </c>
      <c r="Z98" s="5">
        <f>VLOOKUP(S98,[1]Sheet1!$B$21:$U$135,20,0)</f>
        <v>3342</v>
      </c>
    </row>
    <row r="99" spans="1:26" s="5" customFormat="1" ht="13.5" hidden="1" customHeight="1" x14ac:dyDescent="0.2">
      <c r="A99" s="19" t="s">
        <v>118</v>
      </c>
      <c r="B99" s="20">
        <v>44956</v>
      </c>
      <c r="C99" s="20">
        <v>44957</v>
      </c>
      <c r="D99" s="15" t="s">
        <v>234</v>
      </c>
      <c r="E99" s="15" t="s">
        <v>257</v>
      </c>
      <c r="F99" s="15" t="s">
        <v>261</v>
      </c>
      <c r="G99" s="15">
        <v>123431</v>
      </c>
      <c r="H99" s="15">
        <v>123555</v>
      </c>
      <c r="I99" s="15">
        <v>124</v>
      </c>
      <c r="J99" s="17">
        <v>44</v>
      </c>
      <c r="K99" s="16">
        <v>0.29166666666666669</v>
      </c>
      <c r="L99" s="16">
        <v>0</v>
      </c>
      <c r="M99" s="16">
        <v>0.70833333333333337</v>
      </c>
      <c r="N99" s="16">
        <v>0.375</v>
      </c>
      <c r="O99" s="17">
        <v>2400</v>
      </c>
      <c r="P99" s="17">
        <v>0</v>
      </c>
      <c r="Q99" s="17">
        <v>748</v>
      </c>
      <c r="R99" s="17">
        <v>1350</v>
      </c>
      <c r="S99" s="17" t="s">
        <v>354</v>
      </c>
      <c r="T99" s="9">
        <f t="shared" si="3"/>
        <v>4498</v>
      </c>
      <c r="U99" s="17">
        <v>357</v>
      </c>
      <c r="V99" s="9">
        <f t="shared" si="4"/>
        <v>4855</v>
      </c>
      <c r="W99" s="4" t="s">
        <v>354</v>
      </c>
      <c r="Z99" s="5">
        <f>VLOOKUP(S99,[1]Sheet1!$B$21:$U$135,20,0)</f>
        <v>4855</v>
      </c>
    </row>
    <row r="100" spans="1:26" s="5" customFormat="1" ht="13.5" hidden="1" customHeight="1" x14ac:dyDescent="0.2">
      <c r="A100" s="19" t="s">
        <v>119</v>
      </c>
      <c r="B100" s="20">
        <v>44956</v>
      </c>
      <c r="C100" s="20">
        <v>44956</v>
      </c>
      <c r="D100" s="15" t="s">
        <v>235</v>
      </c>
      <c r="E100" s="15" t="s">
        <v>257</v>
      </c>
      <c r="F100" s="15" t="s">
        <v>261</v>
      </c>
      <c r="G100" s="15">
        <v>131988</v>
      </c>
      <c r="H100" s="15">
        <v>132043</v>
      </c>
      <c r="I100" s="15">
        <v>55</v>
      </c>
      <c r="J100" s="17">
        <v>0</v>
      </c>
      <c r="K100" s="16">
        <v>0.29166666666666669</v>
      </c>
      <c r="L100" s="16">
        <v>0.79166666666666663</v>
      </c>
      <c r="M100" s="16">
        <v>0.5</v>
      </c>
      <c r="N100" s="16">
        <v>0.16666666666666666</v>
      </c>
      <c r="O100" s="17">
        <v>2400</v>
      </c>
      <c r="P100" s="17">
        <v>0</v>
      </c>
      <c r="Q100" s="17">
        <v>0</v>
      </c>
      <c r="R100" s="17">
        <v>600</v>
      </c>
      <c r="S100" s="17" t="s">
        <v>355</v>
      </c>
      <c r="T100" s="9">
        <f t="shared" si="3"/>
        <v>3000</v>
      </c>
      <c r="U100" s="17">
        <v>180</v>
      </c>
      <c r="V100" s="9">
        <f t="shared" si="4"/>
        <v>3180</v>
      </c>
      <c r="W100" s="4" t="s">
        <v>355</v>
      </c>
      <c r="Z100" s="5">
        <f>VLOOKUP(S100,[1]Sheet1!$B$21:$U$135,20,0)</f>
        <v>3180</v>
      </c>
    </row>
    <row r="101" spans="1:26" s="5" customFormat="1" ht="13.5" hidden="1" customHeight="1" x14ac:dyDescent="0.2">
      <c r="A101" s="19" t="s">
        <v>120</v>
      </c>
      <c r="B101" s="20">
        <v>44956</v>
      </c>
      <c r="C101" s="20">
        <v>44956</v>
      </c>
      <c r="D101" s="15" t="s">
        <v>236</v>
      </c>
      <c r="E101" s="15" t="s">
        <v>257</v>
      </c>
      <c r="F101" s="15" t="s">
        <v>261</v>
      </c>
      <c r="G101" s="15">
        <v>171838</v>
      </c>
      <c r="H101" s="15">
        <v>171900</v>
      </c>
      <c r="I101" s="15">
        <v>62</v>
      </c>
      <c r="J101" s="17">
        <v>0</v>
      </c>
      <c r="K101" s="16">
        <v>0.375</v>
      </c>
      <c r="L101" s="16">
        <v>0.5625</v>
      </c>
      <c r="M101" s="16">
        <v>0.1875</v>
      </c>
      <c r="N101" s="16">
        <v>0</v>
      </c>
      <c r="O101" s="17">
        <v>2400</v>
      </c>
      <c r="P101" s="17">
        <v>0</v>
      </c>
      <c r="Q101" s="17">
        <v>0</v>
      </c>
      <c r="R101" s="17">
        <v>0</v>
      </c>
      <c r="S101" s="17" t="s">
        <v>356</v>
      </c>
      <c r="T101" s="9">
        <f t="shared" si="3"/>
        <v>2400</v>
      </c>
      <c r="U101" s="17">
        <v>128</v>
      </c>
      <c r="V101" s="9">
        <f t="shared" si="4"/>
        <v>2528</v>
      </c>
      <c r="W101" s="4" t="s">
        <v>356</v>
      </c>
      <c r="Z101" s="5">
        <f>VLOOKUP(S101,[1]Sheet1!$B$21:$U$135,20,0)</f>
        <v>2528</v>
      </c>
    </row>
    <row r="102" spans="1:26" s="5" customFormat="1" ht="13.5" hidden="1" customHeight="1" x14ac:dyDescent="0.2">
      <c r="A102" s="19" t="s">
        <v>121</v>
      </c>
      <c r="B102" s="20">
        <v>44956</v>
      </c>
      <c r="C102" s="20">
        <v>44956</v>
      </c>
      <c r="D102" s="15" t="s">
        <v>237</v>
      </c>
      <c r="E102" s="15" t="s">
        <v>257</v>
      </c>
      <c r="F102" s="15" t="s">
        <v>261</v>
      </c>
      <c r="G102" s="15">
        <v>116943</v>
      </c>
      <c r="H102" s="15">
        <v>116987</v>
      </c>
      <c r="I102" s="15">
        <v>44</v>
      </c>
      <c r="J102" s="17">
        <v>0</v>
      </c>
      <c r="K102" s="16">
        <v>0.39583333333333331</v>
      </c>
      <c r="L102" s="16">
        <v>0.6875</v>
      </c>
      <c r="M102" s="16">
        <v>0.29166666666666669</v>
      </c>
      <c r="N102" s="16">
        <v>0</v>
      </c>
      <c r="O102" s="17">
        <v>2400</v>
      </c>
      <c r="P102" s="17">
        <v>0</v>
      </c>
      <c r="Q102" s="17">
        <v>0</v>
      </c>
      <c r="R102" s="17">
        <v>0</v>
      </c>
      <c r="S102" s="17" t="s">
        <v>357</v>
      </c>
      <c r="T102" s="9">
        <f t="shared" si="3"/>
        <v>2400</v>
      </c>
      <c r="U102" s="17">
        <v>510</v>
      </c>
      <c r="V102" s="9">
        <f t="shared" si="4"/>
        <v>2910</v>
      </c>
      <c r="W102" s="4" t="s">
        <v>357</v>
      </c>
      <c r="Z102" s="5">
        <f>VLOOKUP(S102,[1]Sheet1!$B$21:$U$135,20,0)</f>
        <v>2910</v>
      </c>
    </row>
    <row r="103" spans="1:26" s="5" customFormat="1" ht="13.5" customHeight="1" x14ac:dyDescent="0.2">
      <c r="A103" s="19" t="s">
        <v>122</v>
      </c>
      <c r="B103" s="20">
        <v>44956</v>
      </c>
      <c r="C103" s="20">
        <v>44956</v>
      </c>
      <c r="D103" s="15" t="s">
        <v>238</v>
      </c>
      <c r="E103" s="15" t="s">
        <v>257</v>
      </c>
      <c r="F103" s="15" t="s">
        <v>261</v>
      </c>
      <c r="G103" s="15">
        <v>22604</v>
      </c>
      <c r="H103" s="15">
        <v>22676</v>
      </c>
      <c r="I103" s="15">
        <v>72</v>
      </c>
      <c r="J103" s="17">
        <v>0</v>
      </c>
      <c r="K103" s="16">
        <v>0.41666666666666669</v>
      </c>
      <c r="L103" s="16">
        <v>0.83333333333333337</v>
      </c>
      <c r="M103" s="16">
        <v>0.41666666666666669</v>
      </c>
      <c r="N103" s="16">
        <v>8.3333333333333329E-2</v>
      </c>
      <c r="O103" s="17">
        <v>2400</v>
      </c>
      <c r="P103" s="17">
        <v>0</v>
      </c>
      <c r="Q103" s="17">
        <v>0</v>
      </c>
      <c r="R103" s="17">
        <v>300</v>
      </c>
      <c r="S103" s="17" t="s">
        <v>358</v>
      </c>
      <c r="T103" s="9">
        <f t="shared" si="3"/>
        <v>2700</v>
      </c>
      <c r="U103" s="17">
        <v>460</v>
      </c>
      <c r="V103" s="9">
        <f t="shared" si="4"/>
        <v>3160</v>
      </c>
      <c r="W103" s="4" t="s">
        <v>358</v>
      </c>
      <c r="Z103" s="5" t="e">
        <f>VLOOKUP(S103,[1]Sheet1!$B$21:$U$135,20,0)</f>
        <v>#N/A</v>
      </c>
    </row>
    <row r="104" spans="1:26" s="5" customFormat="1" ht="13.5" hidden="1" customHeight="1" x14ac:dyDescent="0.2">
      <c r="A104" s="19" t="s">
        <v>123</v>
      </c>
      <c r="B104" s="20">
        <v>44956</v>
      </c>
      <c r="C104" s="20">
        <v>44956</v>
      </c>
      <c r="D104" s="15" t="s">
        <v>239</v>
      </c>
      <c r="E104" s="15" t="s">
        <v>257</v>
      </c>
      <c r="F104" s="15" t="s">
        <v>261</v>
      </c>
      <c r="G104" s="15">
        <v>174971</v>
      </c>
      <c r="H104" s="15">
        <v>175025</v>
      </c>
      <c r="I104" s="15">
        <v>54</v>
      </c>
      <c r="J104" s="17">
        <v>0</v>
      </c>
      <c r="K104" s="16">
        <v>0.4375</v>
      </c>
      <c r="L104" s="16">
        <v>0.75</v>
      </c>
      <c r="M104" s="16">
        <v>0.3125</v>
      </c>
      <c r="N104" s="16">
        <v>0</v>
      </c>
      <c r="O104" s="17">
        <v>2400</v>
      </c>
      <c r="P104" s="17">
        <v>0</v>
      </c>
      <c r="Q104" s="17">
        <v>0</v>
      </c>
      <c r="R104" s="17">
        <v>0</v>
      </c>
      <c r="S104" s="17" t="s">
        <v>359</v>
      </c>
      <c r="T104" s="9">
        <f t="shared" si="3"/>
        <v>2400</v>
      </c>
      <c r="U104" s="17">
        <v>420</v>
      </c>
      <c r="V104" s="9">
        <f t="shared" si="4"/>
        <v>2820</v>
      </c>
      <c r="W104" s="4" t="s">
        <v>359</v>
      </c>
      <c r="Z104" s="5">
        <f>VLOOKUP(S104,[1]Sheet1!$B$21:$U$135,20,0)</f>
        <v>2820</v>
      </c>
    </row>
    <row r="105" spans="1:26" s="5" customFormat="1" ht="13.5" hidden="1" customHeight="1" x14ac:dyDescent="0.2">
      <c r="A105" s="19" t="s">
        <v>124</v>
      </c>
      <c r="B105" s="20">
        <v>44956</v>
      </c>
      <c r="C105" s="20">
        <v>44956</v>
      </c>
      <c r="D105" s="15" t="s">
        <v>240</v>
      </c>
      <c r="E105" s="15" t="s">
        <v>257</v>
      </c>
      <c r="F105" s="15" t="s">
        <v>261</v>
      </c>
      <c r="G105" s="24">
        <v>104715</v>
      </c>
      <c r="H105" s="15">
        <v>104757</v>
      </c>
      <c r="I105" s="15">
        <v>42</v>
      </c>
      <c r="J105" s="17">
        <v>0</v>
      </c>
      <c r="K105" s="16">
        <v>0.5</v>
      </c>
      <c r="L105" s="16">
        <v>0.77083333333333337</v>
      </c>
      <c r="M105" s="16">
        <v>0.27083333333333331</v>
      </c>
      <c r="N105" s="16">
        <v>0</v>
      </c>
      <c r="O105" s="17">
        <v>2400</v>
      </c>
      <c r="P105" s="17">
        <v>0</v>
      </c>
      <c r="Q105" s="17">
        <v>0</v>
      </c>
      <c r="R105" s="17">
        <v>0</v>
      </c>
      <c r="S105" s="17" t="s">
        <v>383</v>
      </c>
      <c r="T105" s="9">
        <f t="shared" si="3"/>
        <v>2400</v>
      </c>
      <c r="U105" s="17">
        <v>520</v>
      </c>
      <c r="V105" s="9">
        <f t="shared" si="4"/>
        <v>2920</v>
      </c>
      <c r="W105" s="4" t="s">
        <v>383</v>
      </c>
      <c r="Z105" s="5">
        <f>VLOOKUP(S105,[1]Sheet1!$B$21:$U$135,20,0)</f>
        <v>2920</v>
      </c>
    </row>
    <row r="106" spans="1:26" s="5" customFormat="1" ht="13.5" hidden="1" customHeight="1" x14ac:dyDescent="0.2">
      <c r="A106" s="19" t="s">
        <v>125</v>
      </c>
      <c r="B106" s="20">
        <v>44956</v>
      </c>
      <c r="C106" s="20">
        <v>44957</v>
      </c>
      <c r="D106" s="15" t="s">
        <v>241</v>
      </c>
      <c r="E106" s="15" t="s">
        <v>257</v>
      </c>
      <c r="F106" s="15" t="s">
        <v>261</v>
      </c>
      <c r="G106" s="15">
        <v>109456</v>
      </c>
      <c r="H106" s="15">
        <v>109561</v>
      </c>
      <c r="I106" s="15">
        <v>105</v>
      </c>
      <c r="J106" s="17">
        <v>25</v>
      </c>
      <c r="K106" s="16">
        <v>0.53125</v>
      </c>
      <c r="L106" s="16">
        <v>0</v>
      </c>
      <c r="M106" s="16">
        <v>0.46875</v>
      </c>
      <c r="N106" s="16">
        <v>0.13541666666666666</v>
      </c>
      <c r="O106" s="17">
        <v>2400</v>
      </c>
      <c r="P106" s="17">
        <v>0</v>
      </c>
      <c r="Q106" s="17">
        <v>425</v>
      </c>
      <c r="R106" s="17">
        <v>487.5</v>
      </c>
      <c r="S106" s="17" t="s">
        <v>360</v>
      </c>
      <c r="T106" s="9">
        <f t="shared" si="3"/>
        <v>3312.5</v>
      </c>
      <c r="U106" s="17">
        <v>382</v>
      </c>
      <c r="V106" s="9">
        <f t="shared" si="4"/>
        <v>3694.5</v>
      </c>
      <c r="W106" s="4" t="s">
        <v>360</v>
      </c>
      <c r="Z106" s="5">
        <f>VLOOKUP(S106,[1]Sheet1!$B$21:$U$135,20,0)</f>
        <v>3694.5</v>
      </c>
    </row>
    <row r="107" spans="1:26" s="5" customFormat="1" ht="13.5" hidden="1" customHeight="1" x14ac:dyDescent="0.2">
      <c r="A107" s="19" t="s">
        <v>126</v>
      </c>
      <c r="B107" s="20">
        <v>44957</v>
      </c>
      <c r="C107" s="20">
        <v>44957</v>
      </c>
      <c r="D107" s="15" t="s">
        <v>236</v>
      </c>
      <c r="E107" s="15" t="s">
        <v>257</v>
      </c>
      <c r="F107" s="15" t="s">
        <v>261</v>
      </c>
      <c r="G107" s="15">
        <v>171960</v>
      </c>
      <c r="H107" s="15">
        <v>172033</v>
      </c>
      <c r="I107" s="15">
        <v>73</v>
      </c>
      <c r="J107" s="17">
        <v>0</v>
      </c>
      <c r="K107" s="16">
        <v>0.25</v>
      </c>
      <c r="L107" s="16">
        <v>0.91666666666666663</v>
      </c>
      <c r="M107" s="16">
        <v>0.66666666666666663</v>
      </c>
      <c r="N107" s="16">
        <v>0.33333333333333331</v>
      </c>
      <c r="O107" s="17">
        <v>2400</v>
      </c>
      <c r="P107" s="17">
        <v>0</v>
      </c>
      <c r="Q107" s="17">
        <v>0</v>
      </c>
      <c r="R107" s="17">
        <v>1200</v>
      </c>
      <c r="S107" s="17" t="s">
        <v>361</v>
      </c>
      <c r="T107" s="9">
        <f t="shared" si="3"/>
        <v>3600</v>
      </c>
      <c r="U107" s="17">
        <v>265</v>
      </c>
      <c r="V107" s="9">
        <f t="shared" si="4"/>
        <v>3865</v>
      </c>
      <c r="W107" s="4" t="s">
        <v>361</v>
      </c>
      <c r="Z107" s="5">
        <f>VLOOKUP(S107,[1]Sheet1!$B$21:$U$135,20,0)</f>
        <v>3865</v>
      </c>
    </row>
    <row r="108" spans="1:26" s="5" customFormat="1" ht="13.5" hidden="1" customHeight="1" x14ac:dyDescent="0.2">
      <c r="A108" s="19" t="s">
        <v>127</v>
      </c>
      <c r="B108" s="20">
        <v>44957</v>
      </c>
      <c r="C108" s="20">
        <v>44957</v>
      </c>
      <c r="D108" s="15" t="s">
        <v>235</v>
      </c>
      <c r="E108" s="15" t="s">
        <v>257</v>
      </c>
      <c r="F108" s="15" t="s">
        <v>261</v>
      </c>
      <c r="G108" s="15">
        <v>116990</v>
      </c>
      <c r="H108" s="15">
        <v>117044</v>
      </c>
      <c r="I108" s="15">
        <v>54</v>
      </c>
      <c r="J108" s="17">
        <v>0</v>
      </c>
      <c r="K108" s="16">
        <v>0.29166666666666669</v>
      </c>
      <c r="L108" s="16">
        <v>0.83333333333333337</v>
      </c>
      <c r="M108" s="16">
        <v>0.54166666666666663</v>
      </c>
      <c r="N108" s="16">
        <v>0.20833333333333334</v>
      </c>
      <c r="O108" s="17">
        <v>2400</v>
      </c>
      <c r="P108" s="17">
        <v>0</v>
      </c>
      <c r="Q108" s="17">
        <v>0</v>
      </c>
      <c r="R108" s="17">
        <v>750</v>
      </c>
      <c r="S108" s="17" t="s">
        <v>362</v>
      </c>
      <c r="T108" s="9">
        <f t="shared" si="3"/>
        <v>3150</v>
      </c>
      <c r="U108" s="17">
        <v>200</v>
      </c>
      <c r="V108" s="9">
        <f t="shared" si="4"/>
        <v>3350</v>
      </c>
      <c r="W108" s="4" t="s">
        <v>362</v>
      </c>
      <c r="Z108" s="5">
        <f>VLOOKUP(S108,[1]Sheet1!$B$21:$U$135,20,0)</f>
        <v>3350</v>
      </c>
    </row>
    <row r="109" spans="1:26" s="5" customFormat="1" ht="13.5" customHeight="1" x14ac:dyDescent="0.2">
      <c r="A109" s="19" t="s">
        <v>128</v>
      </c>
      <c r="B109" s="20">
        <v>44957</v>
      </c>
      <c r="C109" s="20">
        <v>44957</v>
      </c>
      <c r="D109" s="15" t="s">
        <v>242</v>
      </c>
      <c r="E109" s="15" t="s">
        <v>257</v>
      </c>
      <c r="F109" s="15" t="s">
        <v>261</v>
      </c>
      <c r="G109" s="15">
        <v>104757</v>
      </c>
      <c r="H109" s="15">
        <v>104838</v>
      </c>
      <c r="I109" s="15">
        <v>81</v>
      </c>
      <c r="J109" s="17">
        <v>1</v>
      </c>
      <c r="K109" s="16">
        <v>0.29166666666666669</v>
      </c>
      <c r="L109" s="16">
        <v>0.72916666666666663</v>
      </c>
      <c r="M109" s="16">
        <v>0.4375</v>
      </c>
      <c r="N109" s="16">
        <v>0.10416666666666667</v>
      </c>
      <c r="O109" s="17">
        <v>2400</v>
      </c>
      <c r="P109" s="17">
        <v>0</v>
      </c>
      <c r="Q109" s="17">
        <v>17</v>
      </c>
      <c r="R109" s="17">
        <v>375</v>
      </c>
      <c r="S109" s="17" t="s">
        <v>363</v>
      </c>
      <c r="T109" s="9">
        <f t="shared" si="3"/>
        <v>2792</v>
      </c>
      <c r="U109" s="17">
        <v>80</v>
      </c>
      <c r="V109" s="9">
        <f t="shared" si="4"/>
        <v>2872</v>
      </c>
      <c r="W109" s="4" t="s">
        <v>363</v>
      </c>
      <c r="Z109" s="5" t="e">
        <f>VLOOKUP(S109,[1]Sheet1!$B$21:$U$135,20,0)</f>
        <v>#N/A</v>
      </c>
    </row>
    <row r="110" spans="1:26" s="5" customFormat="1" ht="13.5" hidden="1" customHeight="1" x14ac:dyDescent="0.2">
      <c r="A110" s="19" t="s">
        <v>129</v>
      </c>
      <c r="B110" s="20">
        <v>44957</v>
      </c>
      <c r="C110" s="20">
        <v>44957</v>
      </c>
      <c r="D110" s="15" t="s">
        <v>243</v>
      </c>
      <c r="E110" s="15" t="s">
        <v>257</v>
      </c>
      <c r="F110" s="15" t="s">
        <v>261</v>
      </c>
      <c r="G110" s="15">
        <v>146852</v>
      </c>
      <c r="H110" s="15">
        <v>146890</v>
      </c>
      <c r="I110" s="15">
        <v>38</v>
      </c>
      <c r="J110" s="17">
        <v>0</v>
      </c>
      <c r="K110" s="16">
        <v>0.32291666666666669</v>
      </c>
      <c r="L110" s="16">
        <v>0.95833333333333337</v>
      </c>
      <c r="M110" s="16">
        <v>0.63541666666666663</v>
      </c>
      <c r="N110" s="16">
        <v>0.30208333333333331</v>
      </c>
      <c r="O110" s="17">
        <v>2400</v>
      </c>
      <c r="P110" s="17">
        <v>0</v>
      </c>
      <c r="Q110" s="17">
        <v>0</v>
      </c>
      <c r="R110" s="17">
        <v>1087.5</v>
      </c>
      <c r="S110" s="17" t="s">
        <v>364</v>
      </c>
      <c r="T110" s="9">
        <f t="shared" si="3"/>
        <v>3487.5</v>
      </c>
      <c r="U110" s="17">
        <v>120</v>
      </c>
      <c r="V110" s="9">
        <f t="shared" si="4"/>
        <v>3607.5</v>
      </c>
      <c r="W110" s="4" t="s">
        <v>364</v>
      </c>
      <c r="Z110" s="5">
        <f>VLOOKUP(S110,[1]Sheet1!$B$21:$U$135,20,0)</f>
        <v>3607.5</v>
      </c>
    </row>
    <row r="111" spans="1:26" s="5" customFormat="1" ht="13.5" hidden="1" customHeight="1" x14ac:dyDescent="0.2">
      <c r="A111" s="19" t="s">
        <v>130</v>
      </c>
      <c r="B111" s="20">
        <v>44957</v>
      </c>
      <c r="C111" s="20">
        <v>44957</v>
      </c>
      <c r="D111" s="15" t="s">
        <v>164</v>
      </c>
      <c r="E111" s="15" t="s">
        <v>257</v>
      </c>
      <c r="F111" s="15" t="s">
        <v>261</v>
      </c>
      <c r="G111" s="15">
        <v>117245</v>
      </c>
      <c r="H111" s="15">
        <v>117314</v>
      </c>
      <c r="I111" s="15">
        <v>69</v>
      </c>
      <c r="J111" s="17">
        <v>0</v>
      </c>
      <c r="K111" s="16">
        <v>0.32291666666666669</v>
      </c>
      <c r="L111" s="16">
        <v>0.75</v>
      </c>
      <c r="M111" s="16">
        <v>0.42708333333333331</v>
      </c>
      <c r="N111" s="16">
        <v>9.375E-2</v>
      </c>
      <c r="O111" s="17">
        <v>2400</v>
      </c>
      <c r="P111" s="17">
        <v>0</v>
      </c>
      <c r="Q111" s="17">
        <v>0</v>
      </c>
      <c r="R111" s="17">
        <v>337.5</v>
      </c>
      <c r="S111" s="17" t="s">
        <v>365</v>
      </c>
      <c r="T111" s="9">
        <f t="shared" si="3"/>
        <v>2737.5</v>
      </c>
      <c r="U111" s="17">
        <v>80</v>
      </c>
      <c r="V111" s="9">
        <f t="shared" si="4"/>
        <v>2817.5</v>
      </c>
      <c r="W111" s="4" t="s">
        <v>365</v>
      </c>
      <c r="Z111" s="5">
        <f>VLOOKUP(S111,[1]Sheet1!$B$21:$U$135,20,0)</f>
        <v>2817.5</v>
      </c>
    </row>
    <row r="112" spans="1:26" s="5" customFormat="1" ht="13.5" hidden="1" customHeight="1" x14ac:dyDescent="0.2">
      <c r="A112" s="19" t="s">
        <v>131</v>
      </c>
      <c r="B112" s="20">
        <v>44957</v>
      </c>
      <c r="C112" s="20">
        <v>44957</v>
      </c>
      <c r="D112" s="15" t="s">
        <v>244</v>
      </c>
      <c r="E112" s="15" t="s">
        <v>259</v>
      </c>
      <c r="F112" s="15" t="s">
        <v>261</v>
      </c>
      <c r="G112" s="15">
        <v>133305</v>
      </c>
      <c r="H112" s="15">
        <v>133385</v>
      </c>
      <c r="I112" s="15">
        <v>80</v>
      </c>
      <c r="J112" s="17">
        <v>0</v>
      </c>
      <c r="K112" s="16">
        <v>0.375</v>
      </c>
      <c r="L112" s="16">
        <v>0.875</v>
      </c>
      <c r="M112" s="16">
        <v>0.5</v>
      </c>
      <c r="N112" s="16">
        <v>0.16666666666666666</v>
      </c>
      <c r="O112" s="17">
        <v>1400</v>
      </c>
      <c r="P112" s="17">
        <v>0</v>
      </c>
      <c r="Q112" s="17">
        <v>0</v>
      </c>
      <c r="R112" s="17">
        <v>400</v>
      </c>
      <c r="S112" s="17" t="s">
        <v>366</v>
      </c>
      <c r="T112" s="9">
        <f t="shared" si="3"/>
        <v>1800</v>
      </c>
      <c r="U112" s="17">
        <v>550</v>
      </c>
      <c r="V112" s="9">
        <f t="shared" si="4"/>
        <v>2350</v>
      </c>
      <c r="W112" s="4" t="s">
        <v>366</v>
      </c>
      <c r="Z112" s="5">
        <f>VLOOKUP(S112,[1]Sheet1!$B$21:$U$135,20,0)</f>
        <v>2350</v>
      </c>
    </row>
    <row r="113" spans="1:26" s="5" customFormat="1" ht="13.5" hidden="1" customHeight="1" x14ac:dyDescent="0.2">
      <c r="A113" s="19" t="s">
        <v>132</v>
      </c>
      <c r="B113" s="20">
        <v>44957</v>
      </c>
      <c r="C113" s="20">
        <v>44958</v>
      </c>
      <c r="D113" s="15" t="s">
        <v>245</v>
      </c>
      <c r="E113" s="15" t="s">
        <v>259</v>
      </c>
      <c r="F113" s="15" t="s">
        <v>261</v>
      </c>
      <c r="G113" s="15">
        <v>185311</v>
      </c>
      <c r="H113" s="15">
        <v>185391</v>
      </c>
      <c r="I113" s="15">
        <v>80</v>
      </c>
      <c r="J113" s="17">
        <v>0</v>
      </c>
      <c r="K113" s="16">
        <v>0.38194444444444442</v>
      </c>
      <c r="L113" s="16">
        <v>0</v>
      </c>
      <c r="M113" s="16">
        <v>0.61805555555555558</v>
      </c>
      <c r="N113" s="16">
        <v>0.28472222222222221</v>
      </c>
      <c r="O113" s="17">
        <v>1400</v>
      </c>
      <c r="P113" s="17">
        <v>0</v>
      </c>
      <c r="Q113" s="17">
        <v>0</v>
      </c>
      <c r="R113" s="17">
        <v>683.33</v>
      </c>
      <c r="S113" s="17" t="s">
        <v>367</v>
      </c>
      <c r="T113" s="9">
        <f t="shared" si="3"/>
        <v>2083.33</v>
      </c>
      <c r="U113" s="17">
        <v>580</v>
      </c>
      <c r="V113" s="9">
        <f t="shared" si="4"/>
        <v>2663.33</v>
      </c>
      <c r="W113" s="4" t="s">
        <v>367</v>
      </c>
      <c r="Z113" s="5">
        <f>VLOOKUP(S113,[1]Sheet1!$B$21:$U$135,20,0)</f>
        <v>2663.33</v>
      </c>
    </row>
    <row r="114" spans="1:26" s="5" customFormat="1" ht="13.5" hidden="1" customHeight="1" x14ac:dyDescent="0.2">
      <c r="A114" s="19" t="s">
        <v>133</v>
      </c>
      <c r="B114" s="20">
        <v>44957</v>
      </c>
      <c r="C114" s="20">
        <v>44958</v>
      </c>
      <c r="D114" s="15" t="s">
        <v>246</v>
      </c>
      <c r="E114" s="15" t="s">
        <v>258</v>
      </c>
      <c r="F114" s="15" t="s">
        <v>261</v>
      </c>
      <c r="G114" s="15">
        <v>142381</v>
      </c>
      <c r="H114" s="15">
        <v>142444</v>
      </c>
      <c r="I114" s="15">
        <v>63</v>
      </c>
      <c r="J114" s="17">
        <v>0</v>
      </c>
      <c r="K114" s="16">
        <v>0.41666666666666669</v>
      </c>
      <c r="L114" s="16">
        <v>8.3333333333333329E-2</v>
      </c>
      <c r="M114" s="16">
        <v>0.66666666666666663</v>
      </c>
      <c r="N114" s="16">
        <v>0.33333333333333331</v>
      </c>
      <c r="O114" s="17">
        <v>2100</v>
      </c>
      <c r="P114" s="17">
        <v>0</v>
      </c>
      <c r="Q114" s="17">
        <v>0</v>
      </c>
      <c r="R114" s="17">
        <v>1000</v>
      </c>
      <c r="S114" s="17" t="s">
        <v>368</v>
      </c>
      <c r="T114" s="9">
        <f t="shared" si="3"/>
        <v>3100</v>
      </c>
      <c r="U114" s="17">
        <v>150</v>
      </c>
      <c r="V114" s="9">
        <f t="shared" si="4"/>
        <v>3250</v>
      </c>
      <c r="W114" s="4" t="s">
        <v>368</v>
      </c>
      <c r="Z114" s="5">
        <f>VLOOKUP(S114,[1]Sheet1!$B$21:$U$135,20,0)</f>
        <v>3250</v>
      </c>
    </row>
    <row r="115" spans="1:26" s="5" customFormat="1" ht="13.5" hidden="1" customHeight="1" x14ac:dyDescent="0.2">
      <c r="A115" s="19" t="s">
        <v>134</v>
      </c>
      <c r="B115" s="20">
        <v>44957</v>
      </c>
      <c r="C115" s="20">
        <v>44958</v>
      </c>
      <c r="D115" s="15" t="s">
        <v>247</v>
      </c>
      <c r="E115" s="15" t="s">
        <v>258</v>
      </c>
      <c r="F115" s="15" t="s">
        <v>261</v>
      </c>
      <c r="G115" s="15">
        <v>142188</v>
      </c>
      <c r="H115" s="15">
        <v>142302</v>
      </c>
      <c r="I115" s="15">
        <v>114</v>
      </c>
      <c r="J115" s="17">
        <v>34</v>
      </c>
      <c r="K115" s="16">
        <v>0.44791666666666669</v>
      </c>
      <c r="L115" s="16">
        <v>0</v>
      </c>
      <c r="M115" s="16">
        <v>0.55208333333333337</v>
      </c>
      <c r="N115" s="16">
        <v>0.21875</v>
      </c>
      <c r="O115" s="17">
        <v>2100</v>
      </c>
      <c r="P115" s="17">
        <v>0</v>
      </c>
      <c r="Q115" s="17">
        <v>544</v>
      </c>
      <c r="R115" s="17">
        <v>656.25</v>
      </c>
      <c r="S115" s="17" t="s">
        <v>369</v>
      </c>
      <c r="T115" s="9">
        <f t="shared" si="3"/>
        <v>3300.25</v>
      </c>
      <c r="U115" s="17">
        <v>327</v>
      </c>
      <c r="V115" s="9">
        <f t="shared" si="4"/>
        <v>3627.25</v>
      </c>
      <c r="W115" s="4" t="s">
        <v>369</v>
      </c>
      <c r="Z115" s="5">
        <f>VLOOKUP(S115,[1]Sheet1!$B$21:$U$135,20,0)</f>
        <v>3627.25</v>
      </c>
    </row>
    <row r="116" spans="1:26" s="5" customFormat="1" ht="13.5" hidden="1" customHeight="1" x14ac:dyDescent="0.2">
      <c r="A116" s="19" t="s">
        <v>135</v>
      </c>
      <c r="B116" s="20">
        <v>44957</v>
      </c>
      <c r="C116" s="20">
        <v>44957</v>
      </c>
      <c r="D116" s="15" t="s">
        <v>248</v>
      </c>
      <c r="E116" s="15" t="s">
        <v>257</v>
      </c>
      <c r="F116" s="15" t="s">
        <v>261</v>
      </c>
      <c r="G116" s="15">
        <v>112794</v>
      </c>
      <c r="H116" s="15">
        <v>112880</v>
      </c>
      <c r="I116" s="15">
        <v>86</v>
      </c>
      <c r="J116" s="17">
        <v>6</v>
      </c>
      <c r="K116" s="16">
        <v>0.51041666666666663</v>
      </c>
      <c r="L116" s="16">
        <v>0.70833333333333337</v>
      </c>
      <c r="M116" s="16">
        <v>0.19791666666666666</v>
      </c>
      <c r="N116" s="16">
        <v>0</v>
      </c>
      <c r="O116" s="17">
        <v>2400</v>
      </c>
      <c r="P116" s="17">
        <v>0</v>
      </c>
      <c r="Q116" s="17">
        <v>102</v>
      </c>
      <c r="R116" s="17">
        <v>0</v>
      </c>
      <c r="S116" s="17" t="s">
        <v>370</v>
      </c>
      <c r="T116" s="9">
        <f t="shared" si="3"/>
        <v>2502</v>
      </c>
      <c r="U116" s="17">
        <v>420</v>
      </c>
      <c r="V116" s="9">
        <f t="shared" si="4"/>
        <v>2922</v>
      </c>
      <c r="W116" s="4" t="s">
        <v>370</v>
      </c>
      <c r="Z116" s="5">
        <f>VLOOKUP(S116,[1]Sheet1!$B$21:$U$135,20,0)</f>
        <v>2922</v>
      </c>
    </row>
    <row r="117" spans="1:26" s="5" customFormat="1" ht="13.5" hidden="1" customHeight="1" x14ac:dyDescent="0.2">
      <c r="A117" s="19" t="s">
        <v>136</v>
      </c>
      <c r="B117" s="20">
        <v>44957</v>
      </c>
      <c r="C117" s="20">
        <v>44957</v>
      </c>
      <c r="D117" s="15" t="s">
        <v>249</v>
      </c>
      <c r="E117" s="15" t="s">
        <v>257</v>
      </c>
      <c r="F117" s="15" t="s">
        <v>262</v>
      </c>
      <c r="G117" s="15">
        <v>126019</v>
      </c>
      <c r="H117" s="15">
        <v>126054</v>
      </c>
      <c r="I117" s="15">
        <v>35</v>
      </c>
      <c r="J117" s="17">
        <v>0</v>
      </c>
      <c r="K117" s="16">
        <v>0.70833333333333337</v>
      </c>
      <c r="L117" s="16">
        <v>0.83333333333333337</v>
      </c>
      <c r="M117" s="16">
        <v>0.125</v>
      </c>
      <c r="N117" s="16">
        <v>0</v>
      </c>
      <c r="O117" s="17">
        <v>1500</v>
      </c>
      <c r="P117" s="17">
        <v>0</v>
      </c>
      <c r="Q117" s="17">
        <v>0</v>
      </c>
      <c r="R117" s="17">
        <v>0</v>
      </c>
      <c r="S117" s="17" t="s">
        <v>371</v>
      </c>
      <c r="T117" s="9">
        <f t="shared" si="3"/>
        <v>1500</v>
      </c>
      <c r="U117" s="17">
        <v>0</v>
      </c>
      <c r="V117" s="9">
        <f t="shared" si="4"/>
        <v>1500</v>
      </c>
      <c r="W117" s="4" t="s">
        <v>371</v>
      </c>
      <c r="Z117" s="5">
        <f>VLOOKUP(S117,[1]Sheet1!$B$21:$U$135,20,0)</f>
        <v>1500</v>
      </c>
    </row>
    <row r="118" spans="1:26" s="5" customFormat="1" ht="13.5" hidden="1" customHeight="1" x14ac:dyDescent="0.2">
      <c r="A118" s="19" t="s">
        <v>137</v>
      </c>
      <c r="B118" s="20">
        <v>44957</v>
      </c>
      <c r="C118" s="20">
        <v>44957</v>
      </c>
      <c r="D118" s="15" t="s">
        <v>250</v>
      </c>
      <c r="E118" s="15" t="s">
        <v>257</v>
      </c>
      <c r="F118" s="15" t="s">
        <v>262</v>
      </c>
      <c r="G118" s="15">
        <v>112880</v>
      </c>
      <c r="H118" s="15">
        <v>112926</v>
      </c>
      <c r="I118" s="15">
        <v>46</v>
      </c>
      <c r="J118" s="17">
        <v>6</v>
      </c>
      <c r="K118" s="16">
        <v>0.77083333333333337</v>
      </c>
      <c r="L118" s="16">
        <v>0.89583333333333337</v>
      </c>
      <c r="M118" s="16">
        <v>0.125</v>
      </c>
      <c r="N118" s="16">
        <v>0</v>
      </c>
      <c r="O118" s="17">
        <v>1500</v>
      </c>
      <c r="P118" s="17">
        <v>0</v>
      </c>
      <c r="Q118" s="17">
        <v>102</v>
      </c>
      <c r="R118" s="17">
        <v>0</v>
      </c>
      <c r="S118" s="17" t="s">
        <v>372</v>
      </c>
      <c r="T118" s="9">
        <f t="shared" si="3"/>
        <v>1602</v>
      </c>
      <c r="U118" s="17">
        <v>468</v>
      </c>
      <c r="V118" s="9">
        <f t="shared" si="4"/>
        <v>2070</v>
      </c>
      <c r="W118" s="4" t="s">
        <v>372</v>
      </c>
      <c r="Z118" s="5">
        <f>VLOOKUP(S118,[1]Sheet1!$B$21:$U$135,20,0)</f>
        <v>2070</v>
      </c>
    </row>
    <row r="119" spans="1:26" s="5" customFormat="1" ht="13.5" hidden="1" customHeight="1" x14ac:dyDescent="0.2">
      <c r="A119" s="19" t="s">
        <v>138</v>
      </c>
      <c r="B119" s="20">
        <v>44957</v>
      </c>
      <c r="C119" s="20">
        <v>44957</v>
      </c>
      <c r="D119" s="15" t="s">
        <v>251</v>
      </c>
      <c r="E119" s="15" t="s">
        <v>259</v>
      </c>
      <c r="F119" s="15" t="s">
        <v>262</v>
      </c>
      <c r="G119" s="15">
        <v>104838</v>
      </c>
      <c r="H119" s="15">
        <v>104874</v>
      </c>
      <c r="I119" s="15">
        <v>36</v>
      </c>
      <c r="J119" s="17">
        <v>0</v>
      </c>
      <c r="K119" s="16">
        <v>0.79166666666666663</v>
      </c>
      <c r="L119" s="16">
        <v>0.97916666666666663</v>
      </c>
      <c r="M119" s="16">
        <v>0.1875</v>
      </c>
      <c r="N119" s="16">
        <v>2.0833333333333332E-2</v>
      </c>
      <c r="O119" s="17">
        <v>1000</v>
      </c>
      <c r="P119" s="17">
        <v>0</v>
      </c>
      <c r="Q119" s="17">
        <v>0</v>
      </c>
      <c r="R119" s="17">
        <v>50</v>
      </c>
      <c r="S119" s="17" t="s">
        <v>384</v>
      </c>
      <c r="T119" s="9">
        <f t="shared" si="3"/>
        <v>1050</v>
      </c>
      <c r="U119" s="17">
        <v>340</v>
      </c>
      <c r="V119" s="9">
        <f t="shared" si="4"/>
        <v>1390</v>
      </c>
      <c r="W119" s="4" t="s">
        <v>384</v>
      </c>
      <c r="Z119" s="5">
        <f>VLOOKUP(S119,[1]Sheet1!$B$21:$U$135,20,0)</f>
        <v>1390</v>
      </c>
    </row>
    <row r="120" spans="1:26" s="5" customFormat="1" ht="13.5" hidden="1" customHeight="1" x14ac:dyDescent="0.2">
      <c r="A120" s="19" t="s">
        <v>139</v>
      </c>
      <c r="B120" s="20">
        <v>44957</v>
      </c>
      <c r="C120" s="20">
        <v>44957</v>
      </c>
      <c r="D120" s="15" t="s">
        <v>252</v>
      </c>
      <c r="E120" s="15" t="s">
        <v>259</v>
      </c>
      <c r="F120" s="15" t="s">
        <v>261</v>
      </c>
      <c r="G120" s="15">
        <v>130090</v>
      </c>
      <c r="H120" s="15">
        <v>130152</v>
      </c>
      <c r="I120" s="15">
        <v>62</v>
      </c>
      <c r="J120" s="17">
        <v>0</v>
      </c>
      <c r="K120" s="16">
        <v>0.80208333333333337</v>
      </c>
      <c r="L120" s="16">
        <v>0.95833333333333337</v>
      </c>
      <c r="M120" s="16">
        <v>0.15625</v>
      </c>
      <c r="N120" s="16">
        <v>0</v>
      </c>
      <c r="O120" s="17">
        <v>1400</v>
      </c>
      <c r="P120" s="17">
        <v>0</v>
      </c>
      <c r="Q120" s="17">
        <v>0</v>
      </c>
      <c r="R120" s="17">
        <v>0</v>
      </c>
      <c r="S120" s="17" t="s">
        <v>373</v>
      </c>
      <c r="T120" s="9">
        <f t="shared" si="3"/>
        <v>1400</v>
      </c>
      <c r="U120" s="17">
        <v>420</v>
      </c>
      <c r="V120" s="9">
        <f t="shared" si="4"/>
        <v>1820</v>
      </c>
      <c r="W120" s="4" t="s">
        <v>373</v>
      </c>
      <c r="Z120" s="5">
        <f>VLOOKUP(S120,[1]Sheet1!$B$21:$U$135,20,0)</f>
        <v>1820</v>
      </c>
    </row>
    <row r="121" spans="1:26" s="5" customFormat="1" ht="13.5" hidden="1" customHeight="1" x14ac:dyDescent="0.2">
      <c r="A121" s="19" t="s">
        <v>140</v>
      </c>
      <c r="B121" s="20">
        <v>44957</v>
      </c>
      <c r="C121" s="20">
        <v>44957</v>
      </c>
      <c r="D121" s="15" t="s">
        <v>253</v>
      </c>
      <c r="E121" s="15" t="s">
        <v>259</v>
      </c>
      <c r="F121" s="15" t="s">
        <v>261</v>
      </c>
      <c r="G121" s="15">
        <v>117314</v>
      </c>
      <c r="H121" s="15">
        <v>117377</v>
      </c>
      <c r="I121" s="15">
        <v>63</v>
      </c>
      <c r="J121" s="17">
        <v>0</v>
      </c>
      <c r="K121" s="16">
        <v>0.82291666666666663</v>
      </c>
      <c r="L121" s="16">
        <v>0.95833333333333337</v>
      </c>
      <c r="M121" s="16">
        <v>0.13541666666666666</v>
      </c>
      <c r="N121" s="16">
        <v>0</v>
      </c>
      <c r="O121" s="17">
        <v>1400</v>
      </c>
      <c r="P121" s="17">
        <v>0</v>
      </c>
      <c r="Q121" s="17">
        <v>0</v>
      </c>
      <c r="R121" s="17">
        <v>0</v>
      </c>
      <c r="S121" s="17" t="s">
        <v>374</v>
      </c>
      <c r="T121" s="9">
        <f t="shared" si="3"/>
        <v>1400</v>
      </c>
      <c r="U121" s="17">
        <v>420</v>
      </c>
      <c r="V121" s="9">
        <f t="shared" si="4"/>
        <v>1820</v>
      </c>
      <c r="W121" s="4" t="s">
        <v>374</v>
      </c>
      <c r="Z121" s="5">
        <f>VLOOKUP(S121,[1]Sheet1!$B$21:$U$135,20,0)</f>
        <v>1820</v>
      </c>
    </row>
    <row r="122" spans="1:26" s="5" customFormat="1" ht="13.5" hidden="1" customHeight="1" x14ac:dyDescent="0.2">
      <c r="A122" s="19" t="s">
        <v>141</v>
      </c>
      <c r="B122" s="20">
        <v>44957</v>
      </c>
      <c r="C122" s="20">
        <v>44957</v>
      </c>
      <c r="D122" s="15" t="s">
        <v>254</v>
      </c>
      <c r="E122" s="15" t="s">
        <v>259</v>
      </c>
      <c r="F122" s="15" t="s">
        <v>262</v>
      </c>
      <c r="G122" s="15">
        <v>22721</v>
      </c>
      <c r="H122" s="15">
        <v>22735</v>
      </c>
      <c r="I122" s="15">
        <v>14</v>
      </c>
      <c r="J122" s="17">
        <v>0</v>
      </c>
      <c r="K122" s="16">
        <v>0.875</v>
      </c>
      <c r="L122" s="16">
        <v>0.95833333333333337</v>
      </c>
      <c r="M122" s="16">
        <v>8.3333333333333329E-2</v>
      </c>
      <c r="N122" s="16">
        <v>0</v>
      </c>
      <c r="O122" s="17">
        <v>1000</v>
      </c>
      <c r="P122" s="17">
        <v>0</v>
      </c>
      <c r="Q122" s="17">
        <v>0</v>
      </c>
      <c r="R122" s="17">
        <v>0</v>
      </c>
      <c r="S122" s="17" t="s">
        <v>375</v>
      </c>
      <c r="T122" s="9">
        <f t="shared" si="3"/>
        <v>1000</v>
      </c>
      <c r="U122" s="17">
        <v>340</v>
      </c>
      <c r="V122" s="9">
        <f t="shared" si="4"/>
        <v>1340</v>
      </c>
      <c r="W122" s="4" t="s">
        <v>375</v>
      </c>
      <c r="Z122" s="5">
        <f>VLOOKUP(S122,[1]Sheet1!$B$21:$U$135,20,0)</f>
        <v>1340</v>
      </c>
    </row>
    <row r="123" spans="1:26" s="5" customFormat="1" ht="13.5" hidden="1" customHeight="1" x14ac:dyDescent="0.2">
      <c r="A123" s="19" t="s">
        <v>142</v>
      </c>
      <c r="B123" s="20">
        <v>44957</v>
      </c>
      <c r="C123" s="20">
        <v>44958</v>
      </c>
      <c r="D123" s="15" t="s">
        <v>255</v>
      </c>
      <c r="E123" s="15" t="s">
        <v>259</v>
      </c>
      <c r="F123" s="15" t="s">
        <v>262</v>
      </c>
      <c r="G123" s="15">
        <v>138343</v>
      </c>
      <c r="H123" s="15">
        <v>138377</v>
      </c>
      <c r="I123" s="15">
        <v>34</v>
      </c>
      <c r="J123" s="17">
        <v>0</v>
      </c>
      <c r="K123" s="16">
        <v>0.89583333333333337</v>
      </c>
      <c r="L123" s="16">
        <v>0</v>
      </c>
      <c r="M123" s="16">
        <v>0.10416666666666667</v>
      </c>
      <c r="N123" s="16">
        <v>0</v>
      </c>
      <c r="O123" s="17">
        <v>1000</v>
      </c>
      <c r="P123" s="17">
        <v>0</v>
      </c>
      <c r="Q123" s="17">
        <v>0</v>
      </c>
      <c r="R123" s="17">
        <v>0</v>
      </c>
      <c r="S123" s="17" t="s">
        <v>376</v>
      </c>
      <c r="T123" s="9">
        <f t="shared" si="3"/>
        <v>1000</v>
      </c>
      <c r="U123" s="17">
        <v>340</v>
      </c>
      <c r="V123" s="9">
        <f t="shared" si="4"/>
        <v>1340</v>
      </c>
      <c r="W123" s="4" t="s">
        <v>376</v>
      </c>
      <c r="Z123" s="5">
        <f>VLOOKUP(S123,[1]Sheet1!$B$21:$U$135,20,0)</f>
        <v>1340</v>
      </c>
    </row>
    <row r="124" spans="1:26" s="5" customFormat="1" ht="13.5" hidden="1" customHeight="1" x14ac:dyDescent="0.2">
      <c r="A124" s="19" t="s">
        <v>143</v>
      </c>
      <c r="B124" s="20">
        <v>44957</v>
      </c>
      <c r="C124" s="20">
        <v>44958</v>
      </c>
      <c r="D124" s="15" t="s">
        <v>256</v>
      </c>
      <c r="E124" s="15" t="s">
        <v>259</v>
      </c>
      <c r="F124" s="15" t="s">
        <v>262</v>
      </c>
      <c r="G124" s="15">
        <v>11477</v>
      </c>
      <c r="H124" s="15">
        <v>11513</v>
      </c>
      <c r="I124" s="15">
        <v>36</v>
      </c>
      <c r="J124" s="17">
        <v>0</v>
      </c>
      <c r="K124" s="16">
        <v>0.91666666666666663</v>
      </c>
      <c r="L124" s="16">
        <v>2.0833333333333332E-2</v>
      </c>
      <c r="M124" s="16">
        <v>0.10416666666666667</v>
      </c>
      <c r="N124" s="16">
        <v>0</v>
      </c>
      <c r="O124" s="17">
        <v>1000</v>
      </c>
      <c r="P124" s="17">
        <v>0</v>
      </c>
      <c r="Q124" s="17">
        <v>0</v>
      </c>
      <c r="R124" s="17">
        <v>0</v>
      </c>
      <c r="S124" s="17" t="s">
        <v>385</v>
      </c>
      <c r="T124" s="9">
        <f t="shared" si="3"/>
        <v>1000</v>
      </c>
      <c r="U124" s="17">
        <v>340</v>
      </c>
      <c r="V124" s="9">
        <f t="shared" si="4"/>
        <v>1340</v>
      </c>
      <c r="W124" s="4" t="s">
        <v>385</v>
      </c>
      <c r="Z124" s="5">
        <f>VLOOKUP(S124,[1]Sheet1!$B$21:$U$135,20,0)</f>
        <v>1340</v>
      </c>
    </row>
    <row r="125" spans="1:26" hidden="1" x14ac:dyDescent="0.25">
      <c r="A125" s="21" t="s">
        <v>16</v>
      </c>
      <c r="B125" s="22"/>
      <c r="C125" s="22"/>
      <c r="D125" s="22"/>
      <c r="E125" s="22"/>
      <c r="F125" s="23"/>
      <c r="G125" s="12"/>
      <c r="H125" s="12"/>
      <c r="I125" s="12"/>
      <c r="J125" s="13"/>
      <c r="K125" s="12"/>
      <c r="L125" s="12"/>
      <c r="M125" s="12"/>
      <c r="N125" s="12"/>
      <c r="O125" s="14">
        <f>SUM(O3:O124)</f>
        <v>248700</v>
      </c>
      <c r="P125" s="14"/>
      <c r="Q125" s="14">
        <f>SUM(Q3:Q124)</f>
        <v>18036</v>
      </c>
      <c r="R125" s="14">
        <f>SUM(R3:R124)</f>
        <v>36495.83</v>
      </c>
      <c r="S125" s="14"/>
      <c r="T125" s="14">
        <f>SUM(T3:T124)</f>
        <v>305231.83</v>
      </c>
      <c r="U125" s="14">
        <f>SUM(U3:U124)</f>
        <v>33305</v>
      </c>
      <c r="V125" s="14">
        <f>SUM(V3:V124)</f>
        <v>337136.83</v>
      </c>
    </row>
    <row r="127" spans="1:26" x14ac:dyDescent="0.25">
      <c r="V127" s="11">
        <v>268999</v>
      </c>
    </row>
    <row r="129" spans="1:23" x14ac:dyDescent="0.25">
      <c r="V129" s="11">
        <f>V125-V127</f>
        <v>68137.830000000016</v>
      </c>
    </row>
    <row r="134" spans="1:23" s="5" customFormat="1" ht="13.5" customHeight="1" x14ac:dyDescent="0.2">
      <c r="A134" s="19" t="s">
        <v>26</v>
      </c>
      <c r="B134" s="20">
        <v>44936</v>
      </c>
      <c r="C134" s="20">
        <v>44936</v>
      </c>
      <c r="D134" s="15" t="s">
        <v>149</v>
      </c>
      <c r="E134" s="15" t="s">
        <v>259</v>
      </c>
      <c r="F134" s="15" t="s">
        <v>262</v>
      </c>
      <c r="G134" s="15">
        <v>127550</v>
      </c>
      <c r="H134" s="15">
        <v>127567</v>
      </c>
      <c r="I134" s="15">
        <v>17</v>
      </c>
      <c r="J134" s="17">
        <v>0</v>
      </c>
      <c r="K134" s="16">
        <v>0.54166666666666663</v>
      </c>
      <c r="L134" s="16">
        <v>0.66666666666666663</v>
      </c>
      <c r="M134" s="16">
        <v>0.125</v>
      </c>
      <c r="N134" s="16">
        <v>0</v>
      </c>
      <c r="O134" s="17">
        <v>1000</v>
      </c>
      <c r="P134" s="17">
        <v>0</v>
      </c>
      <c r="Q134" s="17">
        <v>0</v>
      </c>
      <c r="R134" s="17">
        <v>0</v>
      </c>
      <c r="S134" s="17" t="e">
        <v>#N/A</v>
      </c>
      <c r="T134" s="9">
        <f>+SUM(O134:R134)</f>
        <v>1000</v>
      </c>
      <c r="U134" s="17">
        <v>0</v>
      </c>
      <c r="V134" s="9">
        <f>+T134+U134</f>
        <v>1000</v>
      </c>
      <c r="W134" s="4" t="e">
        <v>#N/A</v>
      </c>
    </row>
    <row r="135" spans="1:23" s="5" customFormat="1" ht="13.5" customHeight="1" x14ac:dyDescent="0.2">
      <c r="A135" s="19" t="s">
        <v>263</v>
      </c>
      <c r="B135" s="20">
        <v>44937</v>
      </c>
      <c r="C135" s="20">
        <v>44937</v>
      </c>
      <c r="D135" s="15" t="s">
        <v>264</v>
      </c>
      <c r="E135" s="15" t="s">
        <v>257</v>
      </c>
      <c r="F135" s="15" t="s">
        <v>262</v>
      </c>
      <c r="G135" s="15">
        <v>171938</v>
      </c>
      <c r="H135" s="15">
        <v>171967</v>
      </c>
      <c r="I135" s="15">
        <v>29</v>
      </c>
      <c r="J135" s="17">
        <v>0</v>
      </c>
      <c r="K135" s="16">
        <v>0.66666666666666663</v>
      </c>
      <c r="L135" s="16">
        <v>0</v>
      </c>
      <c r="M135" s="16">
        <v>0.72916666666666663</v>
      </c>
      <c r="N135" s="16">
        <v>0</v>
      </c>
      <c r="O135" s="17">
        <v>1500</v>
      </c>
      <c r="P135" s="17">
        <v>0</v>
      </c>
      <c r="Q135" s="17">
        <v>0</v>
      </c>
      <c r="R135" s="17">
        <v>0</v>
      </c>
      <c r="S135" s="17" t="e">
        <v>#N/A</v>
      </c>
      <c r="T135" s="9">
        <f t="shared" ref="T135" si="5">+SUM(O135:R135)</f>
        <v>1500</v>
      </c>
      <c r="U135" s="17">
        <v>340</v>
      </c>
      <c r="V135" s="9">
        <f t="shared" ref="V135" si="6">+T135+U135</f>
        <v>1840</v>
      </c>
      <c r="W135" s="4" t="e">
        <v>#N/A</v>
      </c>
    </row>
  </sheetData>
  <autoFilter ref="A2:Z125">
    <filterColumn colId="25">
      <filters>
        <filter val="#N/A"/>
      </filters>
    </filterColumn>
  </autoFilter>
  <mergeCells count="1">
    <mergeCell ref="A125:F125"/>
  </mergeCells>
  <pageMargins left="0.27" right="0.15748031496062992" top="0.45" bottom="0.45" header="0.25" footer="0.31496062992125984"/>
  <pageSetup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2023-03-14T06:00:18Z</dcterms:modified>
</cp:coreProperties>
</file>