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rvesh.shah\Desktop\MIS\"/>
    </mc:Choice>
  </mc:AlternateContent>
  <bookViews>
    <workbookView xWindow="0" yWindow="0" windowWidth="20490" windowHeight="765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5" i="1" l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P33" i="1"/>
  <c r="O33" i="1"/>
  <c r="P32" i="1"/>
  <c r="O32" i="1"/>
  <c r="P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P4" i="1"/>
  <c r="O4" i="1"/>
  <c r="P3" i="1"/>
  <c r="P2" i="1"/>
</calcChain>
</file>

<file path=xl/sharedStrings.xml><?xml version="1.0" encoding="utf-8"?>
<sst xmlns="http://schemas.openxmlformats.org/spreadsheetml/2006/main" count="859" uniqueCount="420">
  <si>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</si>
  <si>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</si>
  <si>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</si>
  <si>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</si>
  <si>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</si>
  <si>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</si>
  <si>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</si>
  <si>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</si>
  <si>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</si>
  <si>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</si>
  <si>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</si>
  <si>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</si>
  <si>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</si>
  <si>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</si>
  <si>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</si>
  <si>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</si>
  <si>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</si>
  <si>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</si>
  <si>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</si>
  <si>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</si>
  <si>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</si>
  <si>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</si>
  <si>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</si>
  <si>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</si>
  <si>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DR/MUM/22-23/51021902</t>
  </si>
  <si>
    <t>CIMH23/027000303</t>
  </si>
  <si>
    <t>Eight Roads Investment Advisors Private Limited</t>
  </si>
  <si>
    <t>CITYWAY TRAVELS</t>
  </si>
  <si>
    <t>Sanjana Mimani</t>
  </si>
  <si>
    <t>G/G : 8/80</t>
  </si>
  <si>
    <t>2717</t>
  </si>
  <si>
    <t>0</t>
  </si>
  <si>
    <t>326.04</t>
  </si>
  <si>
    <t>3043.04</t>
  </si>
  <si>
    <t>MH48F1297</t>
  </si>
  <si>
    <t>KHAN</t>
  </si>
  <si>
    <t>+918291786479</t>
  </si>
  <si>
    <t>cwt-2098/22-23</t>
  </si>
  <si>
    <t>2</t>
  </si>
  <si>
    <t>DR/MUM/22-23/51023147</t>
  </si>
  <si>
    <t>CMUM23/051010890</t>
  </si>
  <si>
    <t>MCKINSEY KNOWLEDGE CENTRE INDIA PVT LTD</t>
  </si>
  <si>
    <t>Harshit Tibrewal</t>
  </si>
  <si>
    <t>P/P : 12/120</t>
  </si>
  <si>
    <t>2916.4</t>
  </si>
  <si>
    <t>349.97</t>
  </si>
  <si>
    <t>3266.37</t>
  </si>
  <si>
    <t>MH48AF1297</t>
  </si>
  <si>
    <t>3</t>
  </si>
  <si>
    <t>DR/MUM/22-23/51023244</t>
  </si>
  <si>
    <t>CIMH23/027000377</t>
  </si>
  <si>
    <t>MCKINSEY &amp; COMPANY INDIA LLP</t>
  </si>
  <si>
    <t>Rahul Dubey</t>
  </si>
  <si>
    <t>200</t>
  </si>
  <si>
    <t>373.96</t>
  </si>
  <si>
    <t>3490.36</t>
  </si>
  <si>
    <t>MH02BJ2581</t>
  </si>
  <si>
    <t>DASHARTH</t>
  </si>
  <si>
    <t>+919967122177</t>
  </si>
  <si>
    <t>4</t>
  </si>
  <si>
    <t>DR/MUM/22-23/51023273</t>
  </si>
  <si>
    <t>CIMH23/027000383</t>
  </si>
  <si>
    <t>SAP INDIA PVT LTD - FIELDS SERVICES</t>
  </si>
  <si>
    <t>Vinita  Rai</t>
  </si>
  <si>
    <t>P/P : 12/100</t>
  </si>
  <si>
    <t>3297</t>
  </si>
  <si>
    <t>308</t>
  </si>
  <si>
    <t>432.6</t>
  </si>
  <si>
    <t>4037.6</t>
  </si>
  <si>
    <t>MH06BP0327</t>
  </si>
  <si>
    <t>VINOD</t>
  </si>
  <si>
    <t>+919969274814</t>
  </si>
  <si>
    <t>5</t>
  </si>
  <si>
    <t>DR/MUM/22-23/51023257</t>
  </si>
  <si>
    <t>CIMH23/027000382</t>
  </si>
  <si>
    <t>Nitigya Mehta</t>
  </si>
  <si>
    <t>3136</t>
  </si>
  <si>
    <t>658</t>
  </si>
  <si>
    <t>455.28</t>
  </si>
  <si>
    <t>4249.28</t>
  </si>
  <si>
    <t>MH01CR8612</t>
  </si>
  <si>
    <t>SUNIL</t>
  </si>
  <si>
    <t>+919845544450</t>
  </si>
  <si>
    <t>6</t>
  </si>
  <si>
    <t>DR/MUM/22-23/51023260</t>
  </si>
  <si>
    <t>Hitaishi Arora</t>
  </si>
  <si>
    <t>510</t>
  </si>
  <si>
    <t>411.16</t>
  </si>
  <si>
    <t>3837.56</t>
  </si>
  <si>
    <t>MH47CV7996</t>
  </si>
  <si>
    <t>ASHOK</t>
  </si>
  <si>
    <t>+919930290691</t>
  </si>
  <si>
    <t>7</t>
  </si>
  <si>
    <t>DR/MUM/22-23/51023148</t>
  </si>
  <si>
    <t>CMUM23/051011175</t>
  </si>
  <si>
    <t>3466.4</t>
  </si>
  <si>
    <t>285</t>
  </si>
  <si>
    <t>450.17</t>
  </si>
  <si>
    <t>4201.57</t>
  </si>
  <si>
    <t>8</t>
  </si>
  <si>
    <t>DR/MUM/22-23/51023364</t>
  </si>
  <si>
    <t>180</t>
  </si>
  <si>
    <t>397.92</t>
  </si>
  <si>
    <t>3713.92</t>
  </si>
  <si>
    <t>MH470C7996</t>
  </si>
  <si>
    <t>9</t>
  </si>
  <si>
    <t>DR/MUM/22-23/51023548</t>
  </si>
  <si>
    <t>Kunal Chivate</t>
  </si>
  <si>
    <t>2922</t>
  </si>
  <si>
    <t>128</t>
  </si>
  <si>
    <t>366</t>
  </si>
  <si>
    <t>3416</t>
  </si>
  <si>
    <t>MH02CR5444</t>
  </si>
  <si>
    <t>SUBEDAR</t>
  </si>
  <si>
    <t>+919869663546</t>
  </si>
  <si>
    <t>10</t>
  </si>
  <si>
    <t>DR/MUM/22-23/51023436</t>
  </si>
  <si>
    <t>CMUM23/051011139</t>
  </si>
  <si>
    <t>FCM TRAVEL SOLUTIONS (INDIA) PRIVATE LIMITED</t>
  </si>
  <si>
    <t>Mr Ritik Kumar Sinha</t>
  </si>
  <si>
    <t>3602</t>
  </si>
  <si>
    <t>668</t>
  </si>
  <si>
    <t>512.4</t>
  </si>
  <si>
    <t>4782.4</t>
  </si>
  <si>
    <t>DASHRATH</t>
  </si>
  <si>
    <t>11</t>
  </si>
  <si>
    <t>DR/MUM/22-23/51023408</t>
  </si>
  <si>
    <t>CMUM23/051011140</t>
  </si>
  <si>
    <t>Mrs Nabannita Mukherjee</t>
  </si>
  <si>
    <t>APT G/G : APT Transfer 3/60</t>
  </si>
  <si>
    <t>2200</t>
  </si>
  <si>
    <t>264</t>
  </si>
  <si>
    <t>2464</t>
  </si>
  <si>
    <t>mh01cv8938</t>
  </si>
  <si>
    <t>verma</t>
  </si>
  <si>
    <t>+919820904397</t>
  </si>
  <si>
    <t>12</t>
  </si>
  <si>
    <t>DR/MUM/22-23/51023452</t>
  </si>
  <si>
    <t>CMUM23/051011122</t>
  </si>
  <si>
    <t>CREDIT CARDS - WALK IN CLIENTS</t>
  </si>
  <si>
    <t>VARUN SAMOTRA</t>
  </si>
  <si>
    <t>OSTN G/G : 1 Day/300 Kms</t>
  </si>
  <si>
    <t>8300</t>
  </si>
  <si>
    <t>80</t>
  </si>
  <si>
    <t>1005.6</t>
  </si>
  <si>
    <t>9385.6</t>
  </si>
  <si>
    <t>13</t>
  </si>
  <si>
    <t>DR/MUM/22-23/51023674</t>
  </si>
  <si>
    <t>Deepti Vohra</t>
  </si>
  <si>
    <t>3172</t>
  </si>
  <si>
    <t>618</t>
  </si>
  <si>
    <t>454.8</t>
  </si>
  <si>
    <t>4244.8</t>
  </si>
  <si>
    <t>14</t>
  </si>
  <si>
    <t>DR/MUM/22-23/51023850</t>
  </si>
  <si>
    <t>CMUM23/051011123</t>
  </si>
  <si>
    <t>DANISCO INDIA PRIVATE LIMITED</t>
  </si>
  <si>
    <t>Ulaga Nathan</t>
  </si>
  <si>
    <t>3425</t>
  </si>
  <si>
    <t>540</t>
  </si>
  <si>
    <t>475.8</t>
  </si>
  <si>
    <t>4440.8</t>
  </si>
  <si>
    <t>MH01CR8613</t>
  </si>
  <si>
    <t>SUNIL GOWDA</t>
  </si>
  <si>
    <t>15</t>
  </si>
  <si>
    <t>DR/MUM/22-23/51024074</t>
  </si>
  <si>
    <t>Karanpreet Dang</t>
  </si>
  <si>
    <t>3026.2</t>
  </si>
  <si>
    <t>387.14</t>
  </si>
  <si>
    <t>3613.34</t>
  </si>
  <si>
    <t>16</t>
  </si>
  <si>
    <t>DR/MUM/22-23/51024186</t>
  </si>
  <si>
    <t>Brishketu S  Vatsa</t>
  </si>
  <si>
    <t>372.24</t>
  </si>
  <si>
    <t>3474.24</t>
  </si>
  <si>
    <t>MH02CR8623</t>
  </si>
  <si>
    <t>AMARSINGH</t>
  </si>
  <si>
    <t>+919702283707</t>
  </si>
  <si>
    <t>17</t>
  </si>
  <si>
    <t>DR/MUM/22-23/51024396</t>
  </si>
  <si>
    <t>P/P : 8/80</t>
  </si>
  <si>
    <t>2274.2</t>
  </si>
  <si>
    <t>294.52</t>
  </si>
  <si>
    <t>2748.72</t>
  </si>
  <si>
    <t>18</t>
  </si>
  <si>
    <t>DR/MUM/22-23/51024402</t>
  </si>
  <si>
    <t>Himanshu Jain</t>
  </si>
  <si>
    <t>3575.2</t>
  </si>
  <si>
    <t>453.02</t>
  </si>
  <si>
    <t>4228.22</t>
  </si>
  <si>
    <t>MH02ER7996</t>
  </si>
  <si>
    <t>19</t>
  </si>
  <si>
    <t>DR/MUM/22-23/51024996</t>
  </si>
  <si>
    <t>CIMH23/027000378</t>
  </si>
  <si>
    <t>3035.54</t>
  </si>
  <si>
    <t>429.06</t>
  </si>
  <si>
    <t>4004.6</t>
  </si>
  <si>
    <t>MH02ER1752</t>
  </si>
  <si>
    <t>GHYANSHYAM</t>
  </si>
  <si>
    <t>+918830091748</t>
  </si>
  <si>
    <t>20</t>
  </si>
  <si>
    <t>DR/MUM/22-23/51024998</t>
  </si>
  <si>
    <t>P/P : 2/20</t>
  </si>
  <si>
    <t>1148.4</t>
  </si>
  <si>
    <t>137.8</t>
  </si>
  <si>
    <t>1286.2</t>
  </si>
  <si>
    <t>MH0EH3668</t>
  </si>
  <si>
    <t>ANAND YADAV</t>
  </si>
  <si>
    <t>+919039840087</t>
  </si>
  <si>
    <t>21</t>
  </si>
  <si>
    <t>DR/MUM/22-23/51024561</t>
  </si>
  <si>
    <t>CMUM23/051010849</t>
  </si>
  <si>
    <t>SECURE CONNECTION PVT LTD</t>
  </si>
  <si>
    <t>Ms. Daisie Rymbai Bazeley</t>
  </si>
  <si>
    <t>3921</t>
  </si>
  <si>
    <t>768</t>
  </si>
  <si>
    <t>562.68</t>
  </si>
  <si>
    <t>5251.68</t>
  </si>
  <si>
    <t>MH46BB7559</t>
  </si>
  <si>
    <t>HUSSAIN</t>
  </si>
  <si>
    <t>+919920872768</t>
  </si>
  <si>
    <t>22</t>
  </si>
  <si>
    <t>DR/MUM/22-23/51022860</t>
  </si>
  <si>
    <t>CMUM23/051010996</t>
  </si>
  <si>
    <t>COURSERA INDIA PRIVATE LIMITED</t>
  </si>
  <si>
    <t>Tapish  Bhatt</t>
  </si>
  <si>
    <t>1800</t>
  </si>
  <si>
    <t>340</t>
  </si>
  <si>
    <t>256.8</t>
  </si>
  <si>
    <t>2396.8</t>
  </si>
  <si>
    <t>MH03BB6493</t>
  </si>
  <si>
    <t>ARJUN</t>
  </si>
  <si>
    <t>+919892855711</t>
  </si>
  <si>
    <t>23</t>
  </si>
  <si>
    <t>DR/MUM/22-23/51024566</t>
  </si>
  <si>
    <t>CMUM23/051010836</t>
  </si>
  <si>
    <t>3997</t>
  </si>
  <si>
    <t>501.24</t>
  </si>
  <si>
    <t>4678.24</t>
  </si>
  <si>
    <t>MH43BB3711</t>
  </si>
  <si>
    <t>HUSSIAN</t>
  </si>
  <si>
    <t>24</t>
  </si>
  <si>
    <t>DR/MUM/22-23/51024904</t>
  </si>
  <si>
    <t>CMUM23/051010939</t>
  </si>
  <si>
    <t>AVENDUS WEALTH MANAGEMENT PRIVAT LIMITED</t>
  </si>
  <si>
    <t>Mr. Vedanta Kanoria</t>
  </si>
  <si>
    <t>3075</t>
  </si>
  <si>
    <t>280</t>
  </si>
  <si>
    <t>402.6</t>
  </si>
  <si>
    <t>3757.6</t>
  </si>
  <si>
    <t>MH47AM5374</t>
  </si>
  <si>
    <t>SUBHASH</t>
  </si>
  <si>
    <t>+919372882518</t>
  </si>
  <si>
    <t>25</t>
  </si>
  <si>
    <t>DR/MUM/22-23/51024911</t>
  </si>
  <si>
    <t>CMUM23/051011000</t>
  </si>
  <si>
    <t>MAERSK LINE INDIA PVT LTD</t>
  </si>
  <si>
    <t>SENTHIL KUMAR RAMARAJ</t>
  </si>
  <si>
    <t>4039</t>
  </si>
  <si>
    <t>549.48</t>
  </si>
  <si>
    <t>5128.48</t>
  </si>
  <si>
    <t>MH48F1752</t>
  </si>
  <si>
    <t>GHYASHANKAR</t>
  </si>
  <si>
    <t>26</t>
  </si>
  <si>
    <t>DR/MUM/22-23/51022864</t>
  </si>
  <si>
    <t>CMUM23/051010621</t>
  </si>
  <si>
    <t>2300</t>
  </si>
  <si>
    <t>276</t>
  </si>
  <si>
    <t>2576</t>
  </si>
  <si>
    <t>27</t>
  </si>
  <si>
    <t>DR/MUM/22-23/51025528</t>
  </si>
  <si>
    <t>CIMH23/027000379</t>
  </si>
  <si>
    <t>3538.6</t>
  </si>
  <si>
    <t>485</t>
  </si>
  <si>
    <t>482.82</t>
  </si>
  <si>
    <t>4506.42</t>
  </si>
  <si>
    <t>MH02EH4181</t>
  </si>
  <si>
    <t>BABLU</t>
  </si>
  <si>
    <t>+919967564986</t>
  </si>
  <si>
    <t>28</t>
  </si>
  <si>
    <t>DR/MUM/22-23/51025580</t>
  </si>
  <si>
    <t>CMUM23/051011189</t>
  </si>
  <si>
    <t>NOVARTIS INDIA LIMITED</t>
  </si>
  <si>
    <t>Sanker Parameswaran</t>
  </si>
  <si>
    <t>3752.4</t>
  </si>
  <si>
    <t>450.28</t>
  </si>
  <si>
    <t>4202.68</t>
  </si>
  <si>
    <t>mh06j9830</t>
  </si>
  <si>
    <t>shivkumar</t>
  </si>
  <si>
    <t>+919136881944</t>
  </si>
  <si>
    <t>29</t>
  </si>
  <si>
    <t>DR/MUM/22-23/51025547</t>
  </si>
  <si>
    <t>Chahat Gupta</t>
  </si>
  <si>
    <t>3794.8</t>
  </si>
  <si>
    <t>620</t>
  </si>
  <si>
    <t>529.76</t>
  </si>
  <si>
    <t>4944.56</t>
  </si>
  <si>
    <t>MH03BB3711</t>
  </si>
  <si>
    <t>30</t>
  </si>
  <si>
    <t>DR/MUM/22-23/51025616</t>
  </si>
  <si>
    <t>Movin Crasto</t>
  </si>
  <si>
    <t>APT P/P : APT P/D FIXED</t>
  </si>
  <si>
    <t>1290</t>
  </si>
  <si>
    <t>154.8</t>
  </si>
  <si>
    <t>1444.8</t>
  </si>
  <si>
    <t>GHYANSHAM</t>
  </si>
  <si>
    <t>31</t>
  </si>
  <si>
    <t>DR/MUM/22-23/51025800</t>
  </si>
  <si>
    <t>CIMH23/027000460</t>
  </si>
  <si>
    <t>TATA COMMUNICATIONS LIMITED</t>
  </si>
  <si>
    <t>Aashima Singh</t>
  </si>
  <si>
    <t>3300</t>
  </si>
  <si>
    <t>330</t>
  </si>
  <si>
    <t>435.6</t>
  </si>
  <si>
    <t>4065.6</t>
  </si>
  <si>
    <t>MH02FG0137</t>
  </si>
  <si>
    <t>RAMDEV</t>
  </si>
  <si>
    <t>+919651101323</t>
  </si>
  <si>
    <t>32</t>
  </si>
  <si>
    <t>DR/MUM/22-23/51025953</t>
  </si>
  <si>
    <t>CIMH23/027000300</t>
  </si>
  <si>
    <t>AVEVA INFORMATION TECHNOLOGY INDIA PVT LTD</t>
  </si>
  <si>
    <t>Abhishek Anand</t>
  </si>
  <si>
    <t>2640.72</t>
  </si>
  <si>
    <t>425</t>
  </si>
  <si>
    <t>367.88</t>
  </si>
  <si>
    <t>3433.6</t>
  </si>
  <si>
    <t>33</t>
  </si>
  <si>
    <t>DR/MUM/22-23/51025424</t>
  </si>
  <si>
    <t>CIMH23/027000311</t>
  </si>
  <si>
    <t>TIAA GLOBAL BUSINESS SERVICES (INDIA) PVT LTD</t>
  </si>
  <si>
    <t>Cyrus Adajania &amp; Megha Joshi</t>
  </si>
  <si>
    <t>4191</t>
  </si>
  <si>
    <t>428</t>
  </si>
  <si>
    <t>554.28</t>
  </si>
  <si>
    <t>5173.28</t>
  </si>
  <si>
    <t>BABUL</t>
  </si>
  <si>
    <t>34</t>
  </si>
  <si>
    <t>DR/MUM/22-23/51025431</t>
  </si>
  <si>
    <t>Priyadarshini Mohanty</t>
  </si>
  <si>
    <t>3125</t>
  </si>
  <si>
    <t>375</t>
  </si>
  <si>
    <t>3500</t>
  </si>
  <si>
    <t>35</t>
  </si>
  <si>
    <t>DR/MUM/22-23/51024949</t>
  </si>
  <si>
    <t>CMUM23/051010988</t>
  </si>
  <si>
    <t>Shrey  Tandon</t>
  </si>
  <si>
    <t>2660</t>
  </si>
  <si>
    <t>250</t>
  </si>
  <si>
    <t>349.2</t>
  </si>
  <si>
    <t>3259.2</t>
  </si>
  <si>
    <t>36</t>
  </si>
  <si>
    <t>DR/MUM/22-23/51024703</t>
  </si>
  <si>
    <t>Rohit  Sehgal</t>
  </si>
  <si>
    <t>3877</t>
  </si>
  <si>
    <t>465.24</t>
  </si>
  <si>
    <t>4342.24</t>
  </si>
  <si>
    <t>shikumar</t>
  </si>
  <si>
    <t>37</t>
  </si>
  <si>
    <t>DR/MUM/22-23/51025505</t>
  </si>
  <si>
    <t>CMUM23/051011052</t>
  </si>
  <si>
    <t>ST JUDE MEDICAL INDIA PVT LTD</t>
  </si>
  <si>
    <t>Sabitha Ramesh</t>
  </si>
  <si>
    <t>G/G : 4/40</t>
  </si>
  <si>
    <t>950</t>
  </si>
  <si>
    <t>38</t>
  </si>
  <si>
    <t>DR/MUM/22-23/51026167</t>
  </si>
  <si>
    <t>Joji  Joseph</t>
  </si>
  <si>
    <t>2171</t>
  </si>
  <si>
    <t>300</t>
  </si>
  <si>
    <t>296.52</t>
  </si>
  <si>
    <t>2767.52</t>
  </si>
  <si>
    <t>MH02CR5374</t>
  </si>
  <si>
    <t>39</t>
  </si>
  <si>
    <t>DR/MUM/22-23/51026002</t>
  </si>
  <si>
    <t>Samrat Pattnaik</t>
  </si>
  <si>
    <t>400</t>
  </si>
  <si>
    <t>443.64</t>
  </si>
  <si>
    <t>4140.64</t>
  </si>
  <si>
    <t>40</t>
  </si>
  <si>
    <t>DR/MUM/22-23/51026292</t>
  </si>
  <si>
    <t>CIMH23/027000368</t>
  </si>
  <si>
    <t>NUTANIX TECHNOLOGIES INDIA PRIVATE LIMITED</t>
  </si>
  <si>
    <t>Sujeet Kumar</t>
  </si>
  <si>
    <t>2720</t>
  </si>
  <si>
    <t>367.2</t>
  </si>
  <si>
    <t>3427.2</t>
  </si>
  <si>
    <t>41</t>
  </si>
  <si>
    <t>DR/MUM/22-23/51026261</t>
  </si>
  <si>
    <t>CIMH23/027000306</t>
  </si>
  <si>
    <t>LANXESS INDIA PVT. LTD.</t>
  </si>
  <si>
    <t>Saif Ul Alam Choudhory</t>
  </si>
  <si>
    <t>G/G : 12/120</t>
  </si>
  <si>
    <t>2982.4</t>
  </si>
  <si>
    <t>600</t>
  </si>
  <si>
    <t>429.88</t>
  </si>
  <si>
    <t>4012.28</t>
  </si>
  <si>
    <t>mh01cr8613</t>
  </si>
  <si>
    <t>sunl</t>
  </si>
  <si>
    <t>+919845544500</t>
  </si>
  <si>
    <t>42</t>
  </si>
  <si>
    <t>DR/MUM/22-23/51026188</t>
  </si>
  <si>
    <t>3204.6</t>
  </si>
  <si>
    <t>828</t>
  </si>
  <si>
    <t>483.92</t>
  </si>
  <si>
    <t>4516.52</t>
  </si>
  <si>
    <t>43</t>
  </si>
  <si>
    <t>DR/MUM/22-23/51026381</t>
  </si>
  <si>
    <t>Anand Darbhe VIP</t>
  </si>
  <si>
    <t>2601</t>
  </si>
  <si>
    <t>312.12</t>
  </si>
  <si>
    <t>2913.12</t>
  </si>
  <si>
    <t>MH01CV8938</t>
  </si>
  <si>
    <t>RAJKUMAR</t>
  </si>
  <si>
    <t>44</t>
  </si>
  <si>
    <t>DR/MUM/22-23/51025511</t>
  </si>
  <si>
    <t>CMUM23/051011051</t>
  </si>
  <si>
    <t>114</t>
  </si>
  <si>
    <t>1064</t>
  </si>
  <si>
    <t>AMAR 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</si>
</sst>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9">
    <xf numFmtId="0" fontId="0" fillId="0" borderId="0"/>
    <xf numFmtId="0" fontId="1" fillId="2" borderId="1" applyNumberFormat="0" applyProtection="0">
      <alignment horizontal="left"/>
    </xf>
    <xf numFmtId="0" fontId="2" fillId="3" borderId="1" applyNumberFormat="0" applyProtection="0">
      <alignment horizontal="center"/>
    </xf>
    <xf numFmtId="0" fontId="2" fillId="3" borderId="1" applyNumberFormat="0" applyProtection="0">
      <alignment horizontal="left"/>
    </xf>
    <xf numFmtId="0" fontId="2" fillId="3" borderId="1" applyNumberFormat="0" applyProtection="0">
      <alignment horizontal="left"/>
    </xf>
    <xf numFmtId="14" fontId="2" fillId="3" borderId="1" applyProtection="0">
      <alignment horizontal="left"/>
    </xf>
    <xf numFmtId="0" fontId="2" fillId="4" borderId="1" applyNumberFormat="0" applyProtection="0">
      <alignment horizontal="center"/>
    </xf>
    <xf numFmtId="0" fontId="2" fillId="4" borderId="1" applyNumberFormat="0" applyProtection="0">
      <alignment horizontal="left"/>
    </xf>
    <xf numFmtId="0" fontId="2" fillId="4" borderId="1" applyNumberFormat="0" applyProtection="0">
      <alignment horizontal="left"/>
    </xf>
  </cellStyleXfs>
  <cellXfs count="9">
    <xf numFmtId="0" fontId="0" fillId="0" borderId="0" xfId="0"/>
    <xf numFmtId="0" fontId="1" fillId="2" borderId="1" xfId="1" applyFont="1" applyFill="1" applyBorder="1" applyAlignment="1">
      <alignment horizontal="left"/>
    </xf>
    <xf numFmtId="0" fontId="2" fillId="3" borderId="1" xfId="2" applyFont="1" applyFill="1" applyBorder="1" applyAlignment="1">
      <alignment horizontal="center"/>
    </xf>
    <xf numFmtId="0" fontId="2" fillId="3" borderId="1" xfId="3" applyFont="1" applyFill="1" applyBorder="1" applyAlignment="1">
      <alignment horizontal="left"/>
    </xf>
    <xf numFmtId="0" fontId="2" fillId="3" borderId="1" xfId="4" applyFont="1" applyFill="1" applyBorder="1" applyAlignment="1">
      <alignment horizontal="left"/>
    </xf>
    <xf numFmtId="14" fontId="2" fillId="3" borderId="1" xfId="5" applyNumberFormat="1" applyFont="1" applyFill="1" applyBorder="1" applyAlignment="1">
      <alignment horizontal="left"/>
    </xf>
    <xf numFmtId="0" fontId="2" fillId="4" borderId="1" xfId="6" applyFont="1" applyFill="1" applyBorder="1" applyAlignment="1">
      <alignment horizontal="center"/>
    </xf>
    <xf numFmtId="0" fontId="2" fillId="4" borderId="1" xfId="7" applyFont="1" applyFill="1" applyBorder="1" applyAlignment="1">
      <alignment horizontal="left"/>
    </xf>
    <xf numFmtId="0" fontId="2" fillId="4" borderId="1" xfId="8" applyFont="1" applyFill="1" applyBorder="1" applyAlignment="1">
      <alignment horizontal="left"/>
    </xf>
  </cellXfs>
  <cellStyles count="9">
    <cellStyle name="Normal" xfId="0" builtinId="0"/>
    <cellStyle name="xls-style-1" xfId="1"/>
    <cellStyle name="xls-style-2" xfId="2"/>
    <cellStyle name="xls-style-3" xfId="3"/>
    <cellStyle name="xls-style-4" xfId="4"/>
    <cellStyle name="xls-style-5" xfId="5"/>
    <cellStyle name="xls-style-6" xfId="6"/>
    <cellStyle name="xls-style-7" xfId="7"/>
    <cellStyle name="xls-style-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rvesh.shah/AppData/Local/Microsoft/Windows/INetCache/Content.Outlook/DIT577SV/Orix%20jul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2">
          <cell r="T2" t="str">
            <v>DR/MUM/22-23/51023147</v>
          </cell>
          <cell r="U2">
            <v>0</v>
          </cell>
          <cell r="V2">
            <v>2017.5</v>
          </cell>
        </row>
        <row r="3">
          <cell r="T3" t="str">
            <v>DR/MUM/22-23/51023244</v>
          </cell>
          <cell r="U3">
            <v>200</v>
          </cell>
          <cell r="V3">
            <v>2275</v>
          </cell>
        </row>
        <row r="4">
          <cell r="T4" t="str">
            <v>DR/MUM/22-23/51023273</v>
          </cell>
          <cell r="U4">
            <v>308</v>
          </cell>
          <cell r="V4">
            <v>2466</v>
          </cell>
        </row>
        <row r="5">
          <cell r="T5" t="str">
            <v>DR/MUM/22-23/51023257</v>
          </cell>
          <cell r="U5">
            <v>658</v>
          </cell>
          <cell r="V5">
            <v>2571</v>
          </cell>
        </row>
        <row r="6">
          <cell r="T6" t="str">
            <v>DR/MUM/22-23/51023260</v>
          </cell>
          <cell r="U6">
            <v>510</v>
          </cell>
          <cell r="V6">
            <v>2085</v>
          </cell>
        </row>
        <row r="7">
          <cell r="T7" t="str">
            <v>DR/MUM/22-23/51021902</v>
          </cell>
          <cell r="U7">
            <v>0</v>
          </cell>
          <cell r="V7">
            <v>1851.5</v>
          </cell>
        </row>
        <row r="8">
          <cell r="T8" t="str">
            <v>DR/MUM/22-23/51023148</v>
          </cell>
          <cell r="U8">
            <v>285</v>
          </cell>
          <cell r="V8">
            <v>2400</v>
          </cell>
        </row>
        <row r="9">
          <cell r="T9" t="str">
            <v>DR/MUM/22-23/51023364</v>
          </cell>
          <cell r="U9">
            <v>180</v>
          </cell>
          <cell r="V9">
            <v>2265</v>
          </cell>
        </row>
        <row r="10">
          <cell r="T10" t="str">
            <v>DR/MUM/22-23/51023548</v>
          </cell>
          <cell r="U10">
            <v>128</v>
          </cell>
          <cell r="V10">
            <v>2229</v>
          </cell>
        </row>
        <row r="11">
          <cell r="T11" t="str">
            <v>DR/MUM/22-23/51023436</v>
          </cell>
          <cell r="U11">
            <v>668</v>
          </cell>
          <cell r="V11">
            <v>2412</v>
          </cell>
        </row>
        <row r="12">
          <cell r="T12" t="str">
            <v>DR/MUM/22-23/51023408</v>
          </cell>
          <cell r="U12">
            <v>0</v>
          </cell>
          <cell r="V12">
            <v>1500</v>
          </cell>
        </row>
        <row r="13">
          <cell r="T13" t="str">
            <v>DR/MUM/22-23/51023452</v>
          </cell>
          <cell r="U13">
            <v>80</v>
          </cell>
          <cell r="V13">
            <v>3416</v>
          </cell>
        </row>
        <row r="14">
          <cell r="T14" t="str">
            <v>DR/MUM/22-23/51023674</v>
          </cell>
          <cell r="U14">
            <v>618</v>
          </cell>
          <cell r="V14">
            <v>2668</v>
          </cell>
        </row>
        <row r="15">
          <cell r="T15" t="str">
            <v>DR/MUM/22-23/51023850</v>
          </cell>
          <cell r="U15">
            <v>540</v>
          </cell>
          <cell r="V15">
            <v>2130</v>
          </cell>
        </row>
        <row r="16">
          <cell r="T16" t="str">
            <v>DR/MUM/22-23/51024074</v>
          </cell>
          <cell r="U16">
            <v>200</v>
          </cell>
          <cell r="V16">
            <v>2152.5</v>
          </cell>
        </row>
        <row r="17">
          <cell r="T17" t="str">
            <v>DR/MUM/22-23/51024186</v>
          </cell>
          <cell r="U17">
            <v>180</v>
          </cell>
          <cell r="V17">
            <v>2040</v>
          </cell>
        </row>
        <row r="18">
          <cell r="T18" t="str">
            <v>DR/MUM/22-23/51024578</v>
          </cell>
          <cell r="U18">
            <v>80</v>
          </cell>
          <cell r="V18">
            <v>3312</v>
          </cell>
        </row>
        <row r="19">
          <cell r="T19" t="str">
            <v>DR/MUM/22-23/51024396</v>
          </cell>
          <cell r="U19">
            <v>180</v>
          </cell>
          <cell r="V19">
            <v>1860</v>
          </cell>
        </row>
        <row r="20">
          <cell r="T20" t="str">
            <v>DR/MUM/22-23/51024402</v>
          </cell>
          <cell r="U20">
            <v>200</v>
          </cell>
          <cell r="V20">
            <v>2580</v>
          </cell>
        </row>
        <row r="21">
          <cell r="T21" t="str">
            <v>DR/MUM/22-23/51024996</v>
          </cell>
          <cell r="U21">
            <v>540</v>
          </cell>
          <cell r="V21">
            <v>3014</v>
          </cell>
        </row>
        <row r="22">
          <cell r="T22" t="str">
            <v>DR/MUM/22-23/51024998</v>
          </cell>
          <cell r="U22">
            <v>0</v>
          </cell>
          <cell r="V22">
            <v>950</v>
          </cell>
        </row>
        <row r="23">
          <cell r="T23" t="str">
            <v>DR/MUM/22-23/51024561</v>
          </cell>
          <cell r="U23">
            <v>768</v>
          </cell>
          <cell r="V23">
            <v>2301</v>
          </cell>
        </row>
        <row r="24">
          <cell r="T24" t="str">
            <v>DR/MUM/22-23/51024566</v>
          </cell>
          <cell r="U24">
            <v>180</v>
          </cell>
          <cell r="V24">
            <v>2412</v>
          </cell>
        </row>
        <row r="25">
          <cell r="T25" t="str">
            <v>DR/MUM/22-23/51022860</v>
          </cell>
          <cell r="U25">
            <v>340</v>
          </cell>
          <cell r="V25">
            <v>1815</v>
          </cell>
        </row>
        <row r="26">
          <cell r="T26" t="str">
            <v>DR/MUM/22-23/51022864</v>
          </cell>
          <cell r="U26">
            <v>0</v>
          </cell>
          <cell r="V26">
            <v>1500</v>
          </cell>
        </row>
        <row r="27">
          <cell r="T27" t="str">
            <v>DR/MUM/22-23/51024911</v>
          </cell>
          <cell r="U27">
            <v>540</v>
          </cell>
          <cell r="V27">
            <v>2734</v>
          </cell>
        </row>
        <row r="28">
          <cell r="T28" t="str">
            <v>DR/MUM/22-23/51024904</v>
          </cell>
          <cell r="U28">
            <v>280</v>
          </cell>
          <cell r="V28">
            <v>2310</v>
          </cell>
        </row>
        <row r="29">
          <cell r="T29" t="str">
            <v>DR/MUM/22-23/51025528</v>
          </cell>
          <cell r="U29">
            <v>485</v>
          </cell>
          <cell r="V29">
            <v>2580</v>
          </cell>
        </row>
        <row r="30">
          <cell r="T30" t="str">
            <v>DR/MUM/22-23/51025547</v>
          </cell>
          <cell r="U30">
            <v>620</v>
          </cell>
          <cell r="V30">
            <v>3533</v>
          </cell>
        </row>
        <row r="31">
          <cell r="T31" t="str">
            <v>DR/MUM/22-23/51025580</v>
          </cell>
          <cell r="U31">
            <v>0</v>
          </cell>
          <cell r="V31">
            <v>2875</v>
          </cell>
        </row>
        <row r="32">
          <cell r="T32" t="str">
            <v>DR/MUM/22-23/51025616</v>
          </cell>
          <cell r="U32">
            <v>0</v>
          </cell>
          <cell r="V32">
            <v>1962.5</v>
          </cell>
        </row>
        <row r="33">
          <cell r="T33" t="str">
            <v>DR/MUM/22-23/51025800</v>
          </cell>
          <cell r="U33">
            <v>330</v>
          </cell>
          <cell r="V33">
            <v>1860</v>
          </cell>
        </row>
        <row r="34">
          <cell r="T34" t="str">
            <v>DR/MUM/22-23/51024703</v>
          </cell>
          <cell r="U34">
            <v>0</v>
          </cell>
          <cell r="V34">
            <v>3100</v>
          </cell>
        </row>
        <row r="35">
          <cell r="T35" t="str">
            <v>DR/MUM/22-23/51025953</v>
          </cell>
          <cell r="U35">
            <v>425</v>
          </cell>
          <cell r="V35">
            <v>2028</v>
          </cell>
        </row>
        <row r="36">
          <cell r="T36" t="str">
            <v>DR/MUM/22-23/51025424</v>
          </cell>
          <cell r="U36">
            <v>428</v>
          </cell>
          <cell r="V36">
            <v>2797</v>
          </cell>
        </row>
        <row r="37">
          <cell r="T37" t="str">
            <v>DR/MUM/22-23/51025429</v>
          </cell>
          <cell r="U37">
            <v>300</v>
          </cell>
          <cell r="V37">
            <v>3851.5</v>
          </cell>
        </row>
        <row r="38">
          <cell r="T38" t="str">
            <v>DR/MUM/22-23/51025431</v>
          </cell>
          <cell r="U38">
            <v>0</v>
          </cell>
          <cell r="V38">
            <v>2175</v>
          </cell>
        </row>
        <row r="39">
          <cell r="T39" t="str">
            <v>DR/MUM/22-23/51024949</v>
          </cell>
          <cell r="U39">
            <v>250</v>
          </cell>
          <cell r="V39">
            <v>1680</v>
          </cell>
        </row>
        <row r="40">
          <cell r="T40" t="str">
            <v>DR/MUM/22-23/51025505</v>
          </cell>
          <cell r="U40">
            <v>340</v>
          </cell>
          <cell r="V40">
            <v>950</v>
          </cell>
        </row>
        <row r="41">
          <cell r="T41" t="str">
            <v>DR/MUM/22-23/51026167</v>
          </cell>
          <cell r="U41">
            <v>300</v>
          </cell>
          <cell r="V41">
            <v>1770</v>
          </cell>
        </row>
        <row r="42">
          <cell r="T42" t="str">
            <v>DR/MUM/22-23/51026002</v>
          </cell>
          <cell r="U42">
            <v>400</v>
          </cell>
          <cell r="V42">
            <v>2310</v>
          </cell>
        </row>
        <row r="43">
          <cell r="T43" t="str">
            <v>DR/MUM/22-23/51026292</v>
          </cell>
          <cell r="U43">
            <v>340</v>
          </cell>
          <cell r="V43">
            <v>1905</v>
          </cell>
        </row>
        <row r="44">
          <cell r="T44" t="str">
            <v>DR/MUM/22-23/51026261</v>
          </cell>
          <cell r="U44">
            <v>600</v>
          </cell>
          <cell r="V44">
            <v>2508</v>
          </cell>
        </row>
        <row r="45">
          <cell r="T45" t="str">
            <v>DR/MUM/22-23/51026188</v>
          </cell>
          <cell r="U45">
            <v>828</v>
          </cell>
          <cell r="V45">
            <v>2717</v>
          </cell>
        </row>
        <row r="46">
          <cell r="T46" t="str">
            <v>DR/MUM/22-23/51025511</v>
          </cell>
          <cell r="U46">
            <v>0</v>
          </cell>
          <cell r="V46">
            <v>950</v>
          </cell>
        </row>
        <row r="47">
          <cell r="T47" t="str">
            <v>DR/MUM/22-23/51026381</v>
          </cell>
          <cell r="U47">
            <v>0</v>
          </cell>
          <cell r="V47">
            <v>2296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topLeftCell="K1" workbookViewId="0">
      <selection activeCell="U1" sqref="U1:U1048576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v>1852</v>
      </c>
      <c r="P2" s="4">
        <f>VLOOKUP(B2,[1]Sheet1!$T$2:$U$47,2,0)</f>
        <v>0</v>
      </c>
      <c r="Q2" s="4" t="s">
        <v>31</v>
      </c>
      <c r="R2" s="4" t="s">
        <v>31</v>
      </c>
      <c r="S2" s="4" t="s">
        <v>31</v>
      </c>
      <c r="T2" s="4" t="s">
        <v>31</v>
      </c>
      <c r="U2" s="4">
        <v>1852</v>
      </c>
      <c r="V2" s="3" t="s">
        <v>37</v>
      </c>
      <c r="W2" s="5">
        <v>40753</v>
      </c>
    </row>
    <row r="3" spans="1:23" x14ac:dyDescent="0.25">
      <c r="A3" s="6" t="s">
        <v>38</v>
      </c>
      <c r="B3" s="7" t="s">
        <v>39</v>
      </c>
      <c r="C3" s="7" t="s">
        <v>40</v>
      </c>
      <c r="D3" s="7" t="s">
        <v>41</v>
      </c>
      <c r="E3" s="7" t="s">
        <v>27</v>
      </c>
      <c r="F3" s="7" t="s">
        <v>42</v>
      </c>
      <c r="G3" s="7" t="s">
        <v>43</v>
      </c>
      <c r="H3" s="8" t="s">
        <v>44</v>
      </c>
      <c r="I3" s="8" t="s">
        <v>31</v>
      </c>
      <c r="J3" s="8" t="s">
        <v>45</v>
      </c>
      <c r="K3" s="8" t="s">
        <v>46</v>
      </c>
      <c r="L3" s="7" t="s">
        <v>47</v>
      </c>
      <c r="M3" s="7" t="s">
        <v>35</v>
      </c>
      <c r="N3" s="7" t="s">
        <v>36</v>
      </c>
      <c r="O3" s="4">
        <v>2018</v>
      </c>
      <c r="P3" s="4">
        <f>VLOOKUP(B3,[1]Sheet1!$T$2:$U$47,2,0)</f>
        <v>0</v>
      </c>
      <c r="Q3" s="8" t="s">
        <v>31</v>
      </c>
      <c r="R3" s="8" t="s">
        <v>31</v>
      </c>
      <c r="S3" s="8" t="s">
        <v>31</v>
      </c>
      <c r="T3" s="8" t="s">
        <v>31</v>
      </c>
      <c r="U3" s="4">
        <v>2018</v>
      </c>
      <c r="V3" s="3" t="s">
        <v>37</v>
      </c>
      <c r="W3" s="5">
        <v>40753</v>
      </c>
    </row>
    <row r="4" spans="1:23" x14ac:dyDescent="0.25">
      <c r="A4" s="2" t="s">
        <v>48</v>
      </c>
      <c r="B4" s="3" t="s">
        <v>49</v>
      </c>
      <c r="C4" s="3" t="s">
        <v>50</v>
      </c>
      <c r="D4" s="3" t="s">
        <v>51</v>
      </c>
      <c r="E4" s="3" t="s">
        <v>27</v>
      </c>
      <c r="F4" s="3" t="s">
        <v>52</v>
      </c>
      <c r="G4" s="3" t="s">
        <v>43</v>
      </c>
      <c r="H4" s="4" t="s">
        <v>44</v>
      </c>
      <c r="I4" s="4" t="s">
        <v>53</v>
      </c>
      <c r="J4" s="4" t="s">
        <v>54</v>
      </c>
      <c r="K4" s="4" t="s">
        <v>55</v>
      </c>
      <c r="L4" s="3" t="s">
        <v>56</v>
      </c>
      <c r="M4" s="3" t="s">
        <v>57</v>
      </c>
      <c r="N4" s="3" t="s">
        <v>58</v>
      </c>
      <c r="O4" s="4">
        <f>VLOOKUP(B4,[1]Sheet1!$T$2:$V$47,3,0)</f>
        <v>2275</v>
      </c>
      <c r="P4" s="4">
        <f>VLOOKUP(B4,[1]Sheet1!$T$2:$U$47,2,0)</f>
        <v>200</v>
      </c>
      <c r="Q4" s="4" t="s">
        <v>31</v>
      </c>
      <c r="R4" s="4" t="s">
        <v>31</v>
      </c>
      <c r="S4" s="4" t="s">
        <v>31</v>
      </c>
      <c r="T4" s="4" t="s">
        <v>31</v>
      </c>
      <c r="U4" s="4">
        <v>2475</v>
      </c>
      <c r="V4" s="3" t="s">
        <v>37</v>
      </c>
      <c r="W4" s="5">
        <v>40753</v>
      </c>
    </row>
    <row r="5" spans="1:23" x14ac:dyDescent="0.25">
      <c r="A5" s="6" t="s">
        <v>59</v>
      </c>
      <c r="B5" s="7" t="s">
        <v>60</v>
      </c>
      <c r="C5" s="7" t="s">
        <v>61</v>
      </c>
      <c r="D5" s="7" t="s">
        <v>62</v>
      </c>
      <c r="E5" s="7" t="s">
        <v>27</v>
      </c>
      <c r="F5" s="7" t="s">
        <v>63</v>
      </c>
      <c r="G5" s="7" t="s">
        <v>64</v>
      </c>
      <c r="H5" s="8" t="s">
        <v>65</v>
      </c>
      <c r="I5" s="8" t="s">
        <v>66</v>
      </c>
      <c r="J5" s="8" t="s">
        <v>67</v>
      </c>
      <c r="K5" s="8" t="s">
        <v>68</v>
      </c>
      <c r="L5" s="7" t="s">
        <v>69</v>
      </c>
      <c r="M5" s="7" t="s">
        <v>70</v>
      </c>
      <c r="N5" s="7" t="s">
        <v>71</v>
      </c>
      <c r="O5" s="4">
        <f>VLOOKUP(B5,[1]Sheet1!$T$2:$V$47,3,0)</f>
        <v>2466</v>
      </c>
      <c r="P5" s="4">
        <f>VLOOKUP(B5,[1]Sheet1!$T$2:$U$47,2,0)</f>
        <v>308</v>
      </c>
      <c r="Q5" s="8" t="s">
        <v>31</v>
      </c>
      <c r="R5" s="8" t="s">
        <v>31</v>
      </c>
      <c r="S5" s="8" t="s">
        <v>31</v>
      </c>
      <c r="T5" s="8" t="s">
        <v>31</v>
      </c>
      <c r="U5" s="4">
        <v>2774</v>
      </c>
      <c r="V5" s="3" t="s">
        <v>37</v>
      </c>
      <c r="W5" s="5">
        <v>40753</v>
      </c>
    </row>
    <row r="6" spans="1:23" x14ac:dyDescent="0.25">
      <c r="A6" s="2" t="s">
        <v>72</v>
      </c>
      <c r="B6" s="3" t="s">
        <v>73</v>
      </c>
      <c r="C6" s="3" t="s">
        <v>74</v>
      </c>
      <c r="D6" s="3" t="s">
        <v>51</v>
      </c>
      <c r="E6" s="3" t="s">
        <v>27</v>
      </c>
      <c r="F6" s="3" t="s">
        <v>75</v>
      </c>
      <c r="G6" s="3" t="s">
        <v>43</v>
      </c>
      <c r="H6" s="4" t="s">
        <v>76</v>
      </c>
      <c r="I6" s="4" t="s">
        <v>77</v>
      </c>
      <c r="J6" s="4" t="s">
        <v>78</v>
      </c>
      <c r="K6" s="4" t="s">
        <v>79</v>
      </c>
      <c r="L6" s="3" t="s">
        <v>80</v>
      </c>
      <c r="M6" s="3" t="s">
        <v>81</v>
      </c>
      <c r="N6" s="3" t="s">
        <v>82</v>
      </c>
      <c r="O6" s="4">
        <f>VLOOKUP(B6,[1]Sheet1!$T$2:$V$47,3,0)</f>
        <v>2571</v>
      </c>
      <c r="P6" s="4">
        <f>VLOOKUP(B6,[1]Sheet1!$T$2:$U$47,2,0)</f>
        <v>658</v>
      </c>
      <c r="Q6" s="4" t="s">
        <v>31</v>
      </c>
      <c r="R6" s="4" t="s">
        <v>31</v>
      </c>
      <c r="S6" s="4" t="s">
        <v>31</v>
      </c>
      <c r="T6" s="4" t="s">
        <v>31</v>
      </c>
      <c r="U6" s="4">
        <v>3229</v>
      </c>
      <c r="V6" s="3" t="s">
        <v>37</v>
      </c>
      <c r="W6" s="5">
        <v>40753</v>
      </c>
    </row>
    <row r="7" spans="1:23" x14ac:dyDescent="0.25">
      <c r="A7" s="6" t="s">
        <v>83</v>
      </c>
      <c r="B7" s="7" t="s">
        <v>84</v>
      </c>
      <c r="C7" s="7" t="s">
        <v>74</v>
      </c>
      <c r="D7" s="7" t="s">
        <v>51</v>
      </c>
      <c r="E7" s="7" t="s">
        <v>27</v>
      </c>
      <c r="F7" s="7" t="s">
        <v>85</v>
      </c>
      <c r="G7" s="7" t="s">
        <v>43</v>
      </c>
      <c r="H7" s="8" t="s">
        <v>44</v>
      </c>
      <c r="I7" s="8" t="s">
        <v>86</v>
      </c>
      <c r="J7" s="8" t="s">
        <v>87</v>
      </c>
      <c r="K7" s="8" t="s">
        <v>88</v>
      </c>
      <c r="L7" s="7" t="s">
        <v>89</v>
      </c>
      <c r="M7" s="7" t="s">
        <v>90</v>
      </c>
      <c r="N7" s="7" t="s">
        <v>91</v>
      </c>
      <c r="O7" s="4">
        <f>VLOOKUP(B7,[1]Sheet1!$T$2:$V$47,3,0)</f>
        <v>2085</v>
      </c>
      <c r="P7" s="4">
        <f>VLOOKUP(B7,[1]Sheet1!$T$2:$U$47,2,0)</f>
        <v>510</v>
      </c>
      <c r="Q7" s="8" t="s">
        <v>31</v>
      </c>
      <c r="R7" s="8" t="s">
        <v>31</v>
      </c>
      <c r="S7" s="8" t="s">
        <v>31</v>
      </c>
      <c r="T7" s="8" t="s">
        <v>31</v>
      </c>
      <c r="U7" s="4">
        <v>2595</v>
      </c>
      <c r="V7" s="3" t="s">
        <v>37</v>
      </c>
      <c r="W7" s="5">
        <v>40753</v>
      </c>
    </row>
    <row r="8" spans="1:23" x14ac:dyDescent="0.25">
      <c r="A8" s="2" t="s">
        <v>92</v>
      </c>
      <c r="B8" s="3" t="s">
        <v>93</v>
      </c>
      <c r="C8" s="3" t="s">
        <v>94</v>
      </c>
      <c r="D8" s="3" t="s">
        <v>41</v>
      </c>
      <c r="E8" s="3" t="s">
        <v>27</v>
      </c>
      <c r="F8" s="3" t="s">
        <v>42</v>
      </c>
      <c r="G8" s="3" t="s">
        <v>43</v>
      </c>
      <c r="H8" s="4" t="s">
        <v>95</v>
      </c>
      <c r="I8" s="4" t="s">
        <v>96</v>
      </c>
      <c r="J8" s="4" t="s">
        <v>97</v>
      </c>
      <c r="K8" s="4" t="s">
        <v>98</v>
      </c>
      <c r="L8" s="3" t="s">
        <v>69</v>
      </c>
      <c r="M8" s="3" t="s">
        <v>70</v>
      </c>
      <c r="N8" s="3" t="s">
        <v>71</v>
      </c>
      <c r="O8" s="4">
        <f>VLOOKUP(B8,[1]Sheet1!$T$2:$V$47,3,0)</f>
        <v>2400</v>
      </c>
      <c r="P8" s="4">
        <f>VLOOKUP(B8,[1]Sheet1!$T$2:$U$47,2,0)</f>
        <v>285</v>
      </c>
      <c r="Q8" s="4" t="s">
        <v>31</v>
      </c>
      <c r="R8" s="4" t="s">
        <v>31</v>
      </c>
      <c r="S8" s="4" t="s">
        <v>31</v>
      </c>
      <c r="T8" s="4" t="s">
        <v>31</v>
      </c>
      <c r="U8" s="4">
        <v>2685</v>
      </c>
      <c r="V8" s="3" t="s">
        <v>37</v>
      </c>
      <c r="W8" s="5">
        <v>40753</v>
      </c>
    </row>
    <row r="9" spans="1:23" x14ac:dyDescent="0.25">
      <c r="A9" s="6" t="s">
        <v>99</v>
      </c>
      <c r="B9" s="7" t="s">
        <v>100</v>
      </c>
      <c r="C9" s="7" t="s">
        <v>50</v>
      </c>
      <c r="D9" s="7" t="s">
        <v>51</v>
      </c>
      <c r="E9" s="7" t="s">
        <v>27</v>
      </c>
      <c r="F9" s="7" t="s">
        <v>52</v>
      </c>
      <c r="G9" s="7" t="s">
        <v>43</v>
      </c>
      <c r="H9" s="8" t="s">
        <v>76</v>
      </c>
      <c r="I9" s="8" t="s">
        <v>101</v>
      </c>
      <c r="J9" s="8" t="s">
        <v>102</v>
      </c>
      <c r="K9" s="8" t="s">
        <v>103</v>
      </c>
      <c r="L9" s="7" t="s">
        <v>104</v>
      </c>
      <c r="M9" s="7" t="s">
        <v>90</v>
      </c>
      <c r="N9" s="7" t="s">
        <v>91</v>
      </c>
      <c r="O9" s="4">
        <f>VLOOKUP(B9,[1]Sheet1!$T$2:$V$47,3,0)</f>
        <v>2265</v>
      </c>
      <c r="P9" s="4">
        <f>VLOOKUP(B9,[1]Sheet1!$T$2:$U$47,2,0)</f>
        <v>180</v>
      </c>
      <c r="Q9" s="8" t="s">
        <v>31</v>
      </c>
      <c r="R9" s="8" t="s">
        <v>31</v>
      </c>
      <c r="S9" s="8" t="s">
        <v>31</v>
      </c>
      <c r="T9" s="8" t="s">
        <v>31</v>
      </c>
      <c r="U9" s="4">
        <v>2445</v>
      </c>
      <c r="V9" s="3" t="s">
        <v>37</v>
      </c>
      <c r="W9" s="5">
        <v>40753</v>
      </c>
    </row>
    <row r="10" spans="1:23" x14ac:dyDescent="0.25">
      <c r="A10" s="2" t="s">
        <v>105</v>
      </c>
      <c r="B10" s="3" t="s">
        <v>106</v>
      </c>
      <c r="C10" s="3" t="s">
        <v>61</v>
      </c>
      <c r="D10" s="3" t="s">
        <v>62</v>
      </c>
      <c r="E10" s="3" t="s">
        <v>27</v>
      </c>
      <c r="F10" s="3" t="s">
        <v>107</v>
      </c>
      <c r="G10" s="3" t="s">
        <v>64</v>
      </c>
      <c r="H10" s="4" t="s">
        <v>108</v>
      </c>
      <c r="I10" s="4" t="s">
        <v>109</v>
      </c>
      <c r="J10" s="4" t="s">
        <v>110</v>
      </c>
      <c r="K10" s="4" t="s">
        <v>111</v>
      </c>
      <c r="L10" s="3" t="s">
        <v>112</v>
      </c>
      <c r="M10" s="3" t="s">
        <v>113</v>
      </c>
      <c r="N10" s="3" t="s">
        <v>114</v>
      </c>
      <c r="O10" s="4">
        <f>VLOOKUP(B10,[1]Sheet1!$T$2:$V$47,3,0)</f>
        <v>2229</v>
      </c>
      <c r="P10" s="4">
        <f>VLOOKUP(B10,[1]Sheet1!$T$2:$U$47,2,0)</f>
        <v>128</v>
      </c>
      <c r="Q10" s="4" t="s">
        <v>31</v>
      </c>
      <c r="R10" s="4" t="s">
        <v>31</v>
      </c>
      <c r="S10" s="4" t="s">
        <v>31</v>
      </c>
      <c r="T10" s="4" t="s">
        <v>31</v>
      </c>
      <c r="U10" s="4">
        <v>2357</v>
      </c>
      <c r="V10" s="3" t="s">
        <v>37</v>
      </c>
      <c r="W10" s="5">
        <v>40753</v>
      </c>
    </row>
    <row r="11" spans="1:23" x14ac:dyDescent="0.25">
      <c r="A11" s="6" t="s">
        <v>115</v>
      </c>
      <c r="B11" s="7" t="s">
        <v>116</v>
      </c>
      <c r="C11" s="7" t="s">
        <v>117</v>
      </c>
      <c r="D11" s="7" t="s">
        <v>118</v>
      </c>
      <c r="E11" s="7" t="s">
        <v>27</v>
      </c>
      <c r="F11" s="7" t="s">
        <v>119</v>
      </c>
      <c r="G11" s="7" t="s">
        <v>29</v>
      </c>
      <c r="H11" s="8" t="s">
        <v>120</v>
      </c>
      <c r="I11" s="8" t="s">
        <v>121</v>
      </c>
      <c r="J11" s="8" t="s">
        <v>122</v>
      </c>
      <c r="K11" s="8" t="s">
        <v>123</v>
      </c>
      <c r="L11" s="7" t="s">
        <v>56</v>
      </c>
      <c r="M11" s="7" t="s">
        <v>124</v>
      </c>
      <c r="N11" s="7" t="s">
        <v>58</v>
      </c>
      <c r="O11" s="4">
        <f>VLOOKUP(B11,[1]Sheet1!$T$2:$V$47,3,0)</f>
        <v>2412</v>
      </c>
      <c r="P11" s="4">
        <f>VLOOKUP(B11,[1]Sheet1!$T$2:$U$47,2,0)</f>
        <v>668</v>
      </c>
      <c r="Q11" s="8" t="s">
        <v>31</v>
      </c>
      <c r="R11" s="8" t="s">
        <v>31</v>
      </c>
      <c r="S11" s="8" t="s">
        <v>31</v>
      </c>
      <c r="T11" s="8" t="s">
        <v>31</v>
      </c>
      <c r="U11" s="4">
        <v>3080</v>
      </c>
      <c r="V11" s="3" t="s">
        <v>37</v>
      </c>
      <c r="W11" s="5">
        <v>40753</v>
      </c>
    </row>
    <row r="12" spans="1:23" x14ac:dyDescent="0.25">
      <c r="A12" s="2" t="s">
        <v>125</v>
      </c>
      <c r="B12" s="3" t="s">
        <v>126</v>
      </c>
      <c r="C12" s="3" t="s">
        <v>127</v>
      </c>
      <c r="D12" s="3" t="s">
        <v>118</v>
      </c>
      <c r="E12" s="3" t="s">
        <v>27</v>
      </c>
      <c r="F12" s="3" t="s">
        <v>128</v>
      </c>
      <c r="G12" s="3" t="s">
        <v>129</v>
      </c>
      <c r="H12" s="4" t="s">
        <v>130</v>
      </c>
      <c r="I12" s="4" t="s">
        <v>31</v>
      </c>
      <c r="J12" s="4" t="s">
        <v>131</v>
      </c>
      <c r="K12" s="4" t="s">
        <v>132</v>
      </c>
      <c r="L12" s="3" t="s">
        <v>133</v>
      </c>
      <c r="M12" s="3" t="s">
        <v>134</v>
      </c>
      <c r="N12" s="3" t="s">
        <v>135</v>
      </c>
      <c r="O12" s="4">
        <f>VLOOKUP(B12,[1]Sheet1!$T$2:$V$47,3,0)</f>
        <v>1500</v>
      </c>
      <c r="P12" s="4">
        <f>VLOOKUP(B12,[1]Sheet1!$T$2:$U$47,2,0)</f>
        <v>0</v>
      </c>
      <c r="Q12" s="4" t="s">
        <v>31</v>
      </c>
      <c r="R12" s="4" t="s">
        <v>31</v>
      </c>
      <c r="S12" s="4" t="s">
        <v>31</v>
      </c>
      <c r="T12" s="4" t="s">
        <v>31</v>
      </c>
      <c r="U12" s="4">
        <v>1500</v>
      </c>
      <c r="V12" s="3" t="s">
        <v>37</v>
      </c>
      <c r="W12" s="5">
        <v>40753</v>
      </c>
    </row>
    <row r="13" spans="1:23" x14ac:dyDescent="0.25">
      <c r="A13" s="6" t="s">
        <v>136</v>
      </c>
      <c r="B13" s="7" t="s">
        <v>137</v>
      </c>
      <c r="C13" s="7" t="s">
        <v>138</v>
      </c>
      <c r="D13" s="7" t="s">
        <v>139</v>
      </c>
      <c r="E13" s="7" t="s">
        <v>27</v>
      </c>
      <c r="F13" s="7" t="s">
        <v>140</v>
      </c>
      <c r="G13" s="7" t="s">
        <v>141</v>
      </c>
      <c r="H13" s="8" t="s">
        <v>142</v>
      </c>
      <c r="I13" s="8" t="s">
        <v>143</v>
      </c>
      <c r="J13" s="8" t="s">
        <v>144</v>
      </c>
      <c r="K13" s="8" t="s">
        <v>145</v>
      </c>
      <c r="L13" s="7" t="s">
        <v>112</v>
      </c>
      <c r="M13" s="7" t="s">
        <v>113</v>
      </c>
      <c r="N13" s="7" t="s">
        <v>114</v>
      </c>
      <c r="O13" s="4">
        <f>VLOOKUP(B13,[1]Sheet1!$T$2:$V$47,3,0)+4250</f>
        <v>7666</v>
      </c>
      <c r="P13" s="4">
        <f>VLOOKUP(B13,[1]Sheet1!$T$2:$U$47,2,0)</f>
        <v>80</v>
      </c>
      <c r="Q13" s="8" t="s">
        <v>31</v>
      </c>
      <c r="R13" s="8" t="s">
        <v>31</v>
      </c>
      <c r="S13" s="8" t="s">
        <v>31</v>
      </c>
      <c r="T13" s="8" t="s">
        <v>31</v>
      </c>
      <c r="U13" s="4">
        <v>7746</v>
      </c>
      <c r="V13" s="3" t="s">
        <v>37</v>
      </c>
      <c r="W13" s="5">
        <v>40753</v>
      </c>
    </row>
    <row r="14" spans="1:23" x14ac:dyDescent="0.25">
      <c r="A14" s="2" t="s">
        <v>146</v>
      </c>
      <c r="B14" s="3" t="s">
        <v>147</v>
      </c>
      <c r="C14" s="3" t="s">
        <v>61</v>
      </c>
      <c r="D14" s="3" t="s">
        <v>62</v>
      </c>
      <c r="E14" s="3" t="s">
        <v>27</v>
      </c>
      <c r="F14" s="3" t="s">
        <v>148</v>
      </c>
      <c r="G14" s="3" t="s">
        <v>64</v>
      </c>
      <c r="H14" s="4" t="s">
        <v>149</v>
      </c>
      <c r="I14" s="4" t="s">
        <v>150</v>
      </c>
      <c r="J14" s="4" t="s">
        <v>151</v>
      </c>
      <c r="K14" s="4" t="s">
        <v>152</v>
      </c>
      <c r="L14" s="3" t="s">
        <v>69</v>
      </c>
      <c r="M14" s="3" t="s">
        <v>70</v>
      </c>
      <c r="N14" s="3" t="s">
        <v>71</v>
      </c>
      <c r="O14" s="4">
        <f>VLOOKUP(B14,[1]Sheet1!$T$2:$V$47,3,0)</f>
        <v>2668</v>
      </c>
      <c r="P14" s="4">
        <f>VLOOKUP(B14,[1]Sheet1!$T$2:$U$47,2,0)</f>
        <v>618</v>
      </c>
      <c r="Q14" s="4" t="s">
        <v>31</v>
      </c>
      <c r="R14" s="4" t="s">
        <v>31</v>
      </c>
      <c r="S14" s="4" t="s">
        <v>31</v>
      </c>
      <c r="T14" s="4" t="s">
        <v>31</v>
      </c>
      <c r="U14" s="4">
        <v>3286</v>
      </c>
      <c r="V14" s="3" t="s">
        <v>37</v>
      </c>
      <c r="W14" s="5">
        <v>40753</v>
      </c>
    </row>
    <row r="15" spans="1:23" x14ac:dyDescent="0.25">
      <c r="A15" s="6" t="s">
        <v>153</v>
      </c>
      <c r="B15" s="7" t="s">
        <v>154</v>
      </c>
      <c r="C15" s="7" t="s">
        <v>155</v>
      </c>
      <c r="D15" s="7" t="s">
        <v>156</v>
      </c>
      <c r="E15" s="7" t="s">
        <v>27</v>
      </c>
      <c r="F15" s="7" t="s">
        <v>157</v>
      </c>
      <c r="G15" s="7" t="s">
        <v>29</v>
      </c>
      <c r="H15" s="8" t="s">
        <v>158</v>
      </c>
      <c r="I15" s="8" t="s">
        <v>159</v>
      </c>
      <c r="J15" s="8" t="s">
        <v>160</v>
      </c>
      <c r="K15" s="8" t="s">
        <v>161</v>
      </c>
      <c r="L15" s="7" t="s">
        <v>162</v>
      </c>
      <c r="M15" s="7" t="s">
        <v>163</v>
      </c>
      <c r="N15" s="7" t="s">
        <v>82</v>
      </c>
      <c r="O15" s="4">
        <f>VLOOKUP(B15,[1]Sheet1!$T$2:$V$47,3,0)</f>
        <v>2130</v>
      </c>
      <c r="P15" s="4">
        <f>VLOOKUP(B15,[1]Sheet1!$T$2:$U$47,2,0)</f>
        <v>540</v>
      </c>
      <c r="Q15" s="8" t="s">
        <v>31</v>
      </c>
      <c r="R15" s="8" t="s">
        <v>31</v>
      </c>
      <c r="S15" s="8" t="s">
        <v>31</v>
      </c>
      <c r="T15" s="8" t="s">
        <v>31</v>
      </c>
      <c r="U15" s="4">
        <v>2670</v>
      </c>
      <c r="V15" s="3" t="s">
        <v>37</v>
      </c>
      <c r="W15" s="5">
        <v>40753</v>
      </c>
    </row>
    <row r="16" spans="1:23" x14ac:dyDescent="0.25">
      <c r="A16" s="2" t="s">
        <v>164</v>
      </c>
      <c r="B16" s="3" t="s">
        <v>165</v>
      </c>
      <c r="C16" s="3" t="s">
        <v>50</v>
      </c>
      <c r="D16" s="3" t="s">
        <v>51</v>
      </c>
      <c r="E16" s="3" t="s">
        <v>27</v>
      </c>
      <c r="F16" s="3" t="s">
        <v>166</v>
      </c>
      <c r="G16" s="3" t="s">
        <v>43</v>
      </c>
      <c r="H16" s="4" t="s">
        <v>167</v>
      </c>
      <c r="I16" s="4" t="s">
        <v>53</v>
      </c>
      <c r="J16" s="4" t="s">
        <v>168</v>
      </c>
      <c r="K16" s="4" t="s">
        <v>169</v>
      </c>
      <c r="L16" s="3" t="s">
        <v>112</v>
      </c>
      <c r="M16" s="3" t="s">
        <v>113</v>
      </c>
      <c r="N16" s="3" t="s">
        <v>114</v>
      </c>
      <c r="O16" s="4">
        <v>2152</v>
      </c>
      <c r="P16" s="4">
        <f>VLOOKUP(B16,[1]Sheet1!$T$2:$U$47,2,0)</f>
        <v>200</v>
      </c>
      <c r="Q16" s="4" t="s">
        <v>31</v>
      </c>
      <c r="R16" s="4" t="s">
        <v>31</v>
      </c>
      <c r="S16" s="4" t="s">
        <v>31</v>
      </c>
      <c r="T16" s="4" t="s">
        <v>31</v>
      </c>
      <c r="U16" s="4">
        <v>2352</v>
      </c>
      <c r="V16" s="3" t="s">
        <v>37</v>
      </c>
      <c r="W16" s="5">
        <v>40753</v>
      </c>
    </row>
    <row r="17" spans="1:23" x14ac:dyDescent="0.25">
      <c r="A17" s="6" t="s">
        <v>170</v>
      </c>
      <c r="B17" s="7" t="s">
        <v>171</v>
      </c>
      <c r="C17" s="7" t="s">
        <v>61</v>
      </c>
      <c r="D17" s="7" t="s">
        <v>62</v>
      </c>
      <c r="E17" s="7" t="s">
        <v>27</v>
      </c>
      <c r="F17" s="7" t="s">
        <v>172</v>
      </c>
      <c r="G17" s="7" t="s">
        <v>64</v>
      </c>
      <c r="H17" s="8" t="s">
        <v>108</v>
      </c>
      <c r="I17" s="8" t="s">
        <v>101</v>
      </c>
      <c r="J17" s="8" t="s">
        <v>173</v>
      </c>
      <c r="K17" s="8" t="s">
        <v>174</v>
      </c>
      <c r="L17" s="7" t="s">
        <v>175</v>
      </c>
      <c r="M17" s="7" t="s">
        <v>176</v>
      </c>
      <c r="N17" s="7" t="s">
        <v>177</v>
      </c>
      <c r="O17" s="4">
        <f>VLOOKUP(B17,[1]Sheet1!$T$2:$V$47,3,0)</f>
        <v>2040</v>
      </c>
      <c r="P17" s="4">
        <f>VLOOKUP(B17,[1]Sheet1!$T$2:$U$47,2,0)</f>
        <v>180</v>
      </c>
      <c r="Q17" s="8" t="s">
        <v>31</v>
      </c>
      <c r="R17" s="8" t="s">
        <v>31</v>
      </c>
      <c r="S17" s="8" t="s">
        <v>31</v>
      </c>
      <c r="T17" s="8" t="s">
        <v>31</v>
      </c>
      <c r="U17" s="4">
        <v>2220</v>
      </c>
      <c r="V17" s="3" t="s">
        <v>37</v>
      </c>
      <c r="W17" s="5">
        <v>40753</v>
      </c>
    </row>
    <row r="18" spans="1:23" x14ac:dyDescent="0.25">
      <c r="A18" s="2" t="s">
        <v>178</v>
      </c>
      <c r="B18" s="3" t="s">
        <v>179</v>
      </c>
      <c r="C18" s="3" t="s">
        <v>50</v>
      </c>
      <c r="D18" s="3" t="s">
        <v>51</v>
      </c>
      <c r="E18" s="3" t="s">
        <v>27</v>
      </c>
      <c r="F18" s="3" t="s">
        <v>166</v>
      </c>
      <c r="G18" s="3" t="s">
        <v>180</v>
      </c>
      <c r="H18" s="4" t="s">
        <v>181</v>
      </c>
      <c r="I18" s="4" t="s">
        <v>101</v>
      </c>
      <c r="J18" s="4" t="s">
        <v>182</v>
      </c>
      <c r="K18" s="4" t="s">
        <v>183</v>
      </c>
      <c r="L18" s="3" t="s">
        <v>69</v>
      </c>
      <c r="M18" s="3" t="s">
        <v>70</v>
      </c>
      <c r="N18" s="3" t="s">
        <v>71</v>
      </c>
      <c r="O18" s="4">
        <f>VLOOKUP(B18,[1]Sheet1!$T$2:$V$47,3,0)</f>
        <v>1860</v>
      </c>
      <c r="P18" s="4">
        <f>VLOOKUP(B18,[1]Sheet1!$T$2:$U$47,2,0)</f>
        <v>180</v>
      </c>
      <c r="Q18" s="4" t="s">
        <v>31</v>
      </c>
      <c r="R18" s="4" t="s">
        <v>31</v>
      </c>
      <c r="S18" s="4" t="s">
        <v>31</v>
      </c>
      <c r="T18" s="4" t="s">
        <v>31</v>
      </c>
      <c r="U18" s="4">
        <v>2040</v>
      </c>
      <c r="V18" s="3" t="s">
        <v>37</v>
      </c>
      <c r="W18" s="5">
        <v>40753</v>
      </c>
    </row>
    <row r="19" spans="1:23" x14ac:dyDescent="0.25">
      <c r="A19" s="6" t="s">
        <v>184</v>
      </c>
      <c r="B19" s="7" t="s">
        <v>185</v>
      </c>
      <c r="C19" s="7" t="s">
        <v>50</v>
      </c>
      <c r="D19" s="7" t="s">
        <v>51</v>
      </c>
      <c r="E19" s="7" t="s">
        <v>27</v>
      </c>
      <c r="F19" s="7" t="s">
        <v>186</v>
      </c>
      <c r="G19" s="7" t="s">
        <v>43</v>
      </c>
      <c r="H19" s="8" t="s">
        <v>187</v>
      </c>
      <c r="I19" s="8" t="s">
        <v>53</v>
      </c>
      <c r="J19" s="8" t="s">
        <v>188</v>
      </c>
      <c r="K19" s="8" t="s">
        <v>189</v>
      </c>
      <c r="L19" s="7" t="s">
        <v>190</v>
      </c>
      <c r="M19" s="7" t="s">
        <v>90</v>
      </c>
      <c r="N19" s="7" t="s">
        <v>91</v>
      </c>
      <c r="O19" s="4">
        <f>VLOOKUP(B19,[1]Sheet1!$T$2:$V$47,3,0)</f>
        <v>2580</v>
      </c>
      <c r="P19" s="4">
        <f>VLOOKUP(B19,[1]Sheet1!$T$2:$U$47,2,0)</f>
        <v>200</v>
      </c>
      <c r="Q19" s="8" t="s">
        <v>31</v>
      </c>
      <c r="R19" s="8" t="s">
        <v>31</v>
      </c>
      <c r="S19" s="8" t="s">
        <v>31</v>
      </c>
      <c r="T19" s="8" t="s">
        <v>31</v>
      </c>
      <c r="U19" s="4">
        <v>2780</v>
      </c>
      <c r="V19" s="3" t="s">
        <v>37</v>
      </c>
      <c r="W19" s="5">
        <v>40753</v>
      </c>
    </row>
    <row r="20" spans="1:23" x14ac:dyDescent="0.25">
      <c r="A20" s="2" t="s">
        <v>191</v>
      </c>
      <c r="B20" s="3" t="s">
        <v>192</v>
      </c>
      <c r="C20" s="3" t="s">
        <v>193</v>
      </c>
      <c r="D20" s="3" t="s">
        <v>51</v>
      </c>
      <c r="E20" s="3" t="s">
        <v>27</v>
      </c>
      <c r="F20" s="3" t="s">
        <v>166</v>
      </c>
      <c r="G20" s="3" t="s">
        <v>43</v>
      </c>
      <c r="H20" s="4" t="s">
        <v>194</v>
      </c>
      <c r="I20" s="4" t="s">
        <v>159</v>
      </c>
      <c r="J20" s="4" t="s">
        <v>195</v>
      </c>
      <c r="K20" s="4" t="s">
        <v>196</v>
      </c>
      <c r="L20" s="3" t="s">
        <v>197</v>
      </c>
      <c r="M20" s="3" t="s">
        <v>198</v>
      </c>
      <c r="N20" s="3" t="s">
        <v>199</v>
      </c>
      <c r="O20" s="4">
        <f>VLOOKUP(B20,[1]Sheet1!$T$2:$V$47,3,0)</f>
        <v>3014</v>
      </c>
      <c r="P20" s="4">
        <f>VLOOKUP(B20,[1]Sheet1!$T$2:$U$47,2,0)</f>
        <v>540</v>
      </c>
      <c r="Q20" s="4" t="s">
        <v>31</v>
      </c>
      <c r="R20" s="4" t="s">
        <v>31</v>
      </c>
      <c r="S20" s="4" t="s">
        <v>31</v>
      </c>
      <c r="T20" s="4" t="s">
        <v>31</v>
      </c>
      <c r="U20" s="4">
        <v>3554</v>
      </c>
      <c r="V20" s="3" t="s">
        <v>37</v>
      </c>
      <c r="W20" s="5">
        <v>40753</v>
      </c>
    </row>
    <row r="21" spans="1:23" x14ac:dyDescent="0.25">
      <c r="A21" s="6" t="s">
        <v>200</v>
      </c>
      <c r="B21" s="7" t="s">
        <v>201</v>
      </c>
      <c r="C21" s="7" t="s">
        <v>193</v>
      </c>
      <c r="D21" s="7" t="s">
        <v>51</v>
      </c>
      <c r="E21" s="7" t="s">
        <v>27</v>
      </c>
      <c r="F21" s="7" t="s">
        <v>186</v>
      </c>
      <c r="G21" s="7" t="s">
        <v>202</v>
      </c>
      <c r="H21" s="8" t="s">
        <v>203</v>
      </c>
      <c r="I21" s="8" t="s">
        <v>31</v>
      </c>
      <c r="J21" s="8" t="s">
        <v>204</v>
      </c>
      <c r="K21" s="8" t="s">
        <v>205</v>
      </c>
      <c r="L21" s="7" t="s">
        <v>206</v>
      </c>
      <c r="M21" s="7" t="s">
        <v>207</v>
      </c>
      <c r="N21" s="7" t="s">
        <v>208</v>
      </c>
      <c r="O21" s="4">
        <f>VLOOKUP(B21,[1]Sheet1!$T$2:$V$47,3,0)</f>
        <v>950</v>
      </c>
      <c r="P21" s="4">
        <f>VLOOKUP(B21,[1]Sheet1!$T$2:$U$47,2,0)</f>
        <v>0</v>
      </c>
      <c r="Q21" s="8" t="s">
        <v>31</v>
      </c>
      <c r="R21" s="8" t="s">
        <v>31</v>
      </c>
      <c r="S21" s="8" t="s">
        <v>31</v>
      </c>
      <c r="T21" s="8" t="s">
        <v>31</v>
      </c>
      <c r="U21" s="4">
        <v>950</v>
      </c>
      <c r="V21" s="3" t="s">
        <v>37</v>
      </c>
      <c r="W21" s="5">
        <v>40753</v>
      </c>
    </row>
    <row r="22" spans="1:23" x14ac:dyDescent="0.25">
      <c r="A22" s="2" t="s">
        <v>209</v>
      </c>
      <c r="B22" s="3" t="s">
        <v>210</v>
      </c>
      <c r="C22" s="3" t="s">
        <v>211</v>
      </c>
      <c r="D22" s="3" t="s">
        <v>212</v>
      </c>
      <c r="E22" s="3" t="s">
        <v>27</v>
      </c>
      <c r="F22" s="3" t="s">
        <v>213</v>
      </c>
      <c r="G22" s="3" t="s">
        <v>29</v>
      </c>
      <c r="H22" s="4" t="s">
        <v>214</v>
      </c>
      <c r="I22" s="4" t="s">
        <v>215</v>
      </c>
      <c r="J22" s="4" t="s">
        <v>216</v>
      </c>
      <c r="K22" s="4" t="s">
        <v>217</v>
      </c>
      <c r="L22" s="3" t="s">
        <v>218</v>
      </c>
      <c r="M22" s="3" t="s">
        <v>219</v>
      </c>
      <c r="N22" s="3" t="s">
        <v>220</v>
      </c>
      <c r="O22" s="4">
        <f>VLOOKUP(B22,[1]Sheet1!$T$2:$V$47,3,0)</f>
        <v>2301</v>
      </c>
      <c r="P22" s="4">
        <f>VLOOKUP(B22,[1]Sheet1!$T$2:$U$47,2,0)</f>
        <v>768</v>
      </c>
      <c r="Q22" s="4" t="s">
        <v>31</v>
      </c>
      <c r="R22" s="4" t="s">
        <v>31</v>
      </c>
      <c r="S22" s="4" t="s">
        <v>31</v>
      </c>
      <c r="T22" s="4" t="s">
        <v>31</v>
      </c>
      <c r="U22" s="4">
        <v>3069</v>
      </c>
      <c r="V22" s="3" t="s">
        <v>37</v>
      </c>
      <c r="W22" s="5">
        <v>40753</v>
      </c>
    </row>
    <row r="23" spans="1:23" x14ac:dyDescent="0.25">
      <c r="A23" s="6" t="s">
        <v>221</v>
      </c>
      <c r="B23" s="7" t="s">
        <v>222</v>
      </c>
      <c r="C23" s="7" t="s">
        <v>223</v>
      </c>
      <c r="D23" s="7" t="s">
        <v>224</v>
      </c>
      <c r="E23" s="7" t="s">
        <v>27</v>
      </c>
      <c r="F23" s="7" t="s">
        <v>225</v>
      </c>
      <c r="G23" s="7" t="s">
        <v>129</v>
      </c>
      <c r="H23" s="8" t="s">
        <v>226</v>
      </c>
      <c r="I23" s="8" t="s">
        <v>227</v>
      </c>
      <c r="J23" s="8" t="s">
        <v>228</v>
      </c>
      <c r="K23" s="8" t="s">
        <v>229</v>
      </c>
      <c r="L23" s="7" t="s">
        <v>230</v>
      </c>
      <c r="M23" s="7" t="s">
        <v>231</v>
      </c>
      <c r="N23" s="7" t="s">
        <v>232</v>
      </c>
      <c r="O23" s="4">
        <f>VLOOKUP(B23,[1]Sheet1!$T$2:$V$47,3,0)</f>
        <v>1815</v>
      </c>
      <c r="P23" s="4">
        <f>VLOOKUP(B23,[1]Sheet1!$T$2:$U$47,2,0)</f>
        <v>340</v>
      </c>
      <c r="Q23" s="8" t="s">
        <v>31</v>
      </c>
      <c r="R23" s="8" t="s">
        <v>31</v>
      </c>
      <c r="S23" s="8" t="s">
        <v>31</v>
      </c>
      <c r="T23" s="8" t="s">
        <v>31</v>
      </c>
      <c r="U23" s="4">
        <v>2155</v>
      </c>
      <c r="V23" s="3" t="s">
        <v>37</v>
      </c>
      <c r="W23" s="5">
        <v>40753</v>
      </c>
    </row>
    <row r="24" spans="1:23" x14ac:dyDescent="0.25">
      <c r="A24" s="2" t="s">
        <v>233</v>
      </c>
      <c r="B24" s="3" t="s">
        <v>234</v>
      </c>
      <c r="C24" s="3" t="s">
        <v>235</v>
      </c>
      <c r="D24" s="3" t="s">
        <v>212</v>
      </c>
      <c r="E24" s="3" t="s">
        <v>27</v>
      </c>
      <c r="F24" s="3" t="s">
        <v>213</v>
      </c>
      <c r="G24" s="3" t="s">
        <v>29</v>
      </c>
      <c r="H24" s="4" t="s">
        <v>236</v>
      </c>
      <c r="I24" s="4" t="s">
        <v>101</v>
      </c>
      <c r="J24" s="4" t="s">
        <v>237</v>
      </c>
      <c r="K24" s="4" t="s">
        <v>238</v>
      </c>
      <c r="L24" s="3" t="s">
        <v>239</v>
      </c>
      <c r="M24" s="3" t="s">
        <v>240</v>
      </c>
      <c r="N24" s="3" t="s">
        <v>220</v>
      </c>
      <c r="O24" s="4">
        <f>VLOOKUP(B24,[1]Sheet1!$T$2:$V$47,3,0)</f>
        <v>2412</v>
      </c>
      <c r="P24" s="4">
        <f>VLOOKUP(B24,[1]Sheet1!$T$2:$U$47,2,0)</f>
        <v>180</v>
      </c>
      <c r="Q24" s="4" t="s">
        <v>31</v>
      </c>
      <c r="R24" s="4" t="s">
        <v>31</v>
      </c>
      <c r="S24" s="4" t="s">
        <v>31</v>
      </c>
      <c r="T24" s="4" t="s">
        <v>31</v>
      </c>
      <c r="U24" s="4">
        <v>2592</v>
      </c>
      <c r="V24" s="3" t="s">
        <v>37</v>
      </c>
      <c r="W24" s="5">
        <v>40753</v>
      </c>
    </row>
    <row r="25" spans="1:23" x14ac:dyDescent="0.25">
      <c r="A25" s="6" t="s">
        <v>241</v>
      </c>
      <c r="B25" s="7" t="s">
        <v>242</v>
      </c>
      <c r="C25" s="7" t="s">
        <v>243</v>
      </c>
      <c r="D25" s="7" t="s">
        <v>244</v>
      </c>
      <c r="E25" s="7" t="s">
        <v>27</v>
      </c>
      <c r="F25" s="7" t="s">
        <v>245</v>
      </c>
      <c r="G25" s="7" t="s">
        <v>180</v>
      </c>
      <c r="H25" s="8" t="s">
        <v>246</v>
      </c>
      <c r="I25" s="8" t="s">
        <v>247</v>
      </c>
      <c r="J25" s="8" t="s">
        <v>248</v>
      </c>
      <c r="K25" s="8" t="s">
        <v>249</v>
      </c>
      <c r="L25" s="7" t="s">
        <v>250</v>
      </c>
      <c r="M25" s="7" t="s">
        <v>251</v>
      </c>
      <c r="N25" s="7" t="s">
        <v>252</v>
      </c>
      <c r="O25" s="4">
        <f>VLOOKUP(B25,[1]Sheet1!$T$2:$V$47,3,0)</f>
        <v>2310</v>
      </c>
      <c r="P25" s="4">
        <f>VLOOKUP(B25,[1]Sheet1!$T$2:$U$47,2,0)</f>
        <v>280</v>
      </c>
      <c r="Q25" s="8" t="s">
        <v>31</v>
      </c>
      <c r="R25" s="8" t="s">
        <v>31</v>
      </c>
      <c r="S25" s="8" t="s">
        <v>31</v>
      </c>
      <c r="T25" s="8" t="s">
        <v>31</v>
      </c>
      <c r="U25" s="4">
        <v>2590</v>
      </c>
      <c r="V25" s="3" t="s">
        <v>37</v>
      </c>
      <c r="W25" s="5">
        <v>40753</v>
      </c>
    </row>
    <row r="26" spans="1:23" x14ac:dyDescent="0.25">
      <c r="A26" s="2" t="s">
        <v>253</v>
      </c>
      <c r="B26" s="3" t="s">
        <v>254</v>
      </c>
      <c r="C26" s="3" t="s">
        <v>255</v>
      </c>
      <c r="D26" s="3" t="s">
        <v>256</v>
      </c>
      <c r="E26" s="3" t="s">
        <v>27</v>
      </c>
      <c r="F26" s="3" t="s">
        <v>257</v>
      </c>
      <c r="G26" s="3" t="s">
        <v>29</v>
      </c>
      <c r="H26" s="4" t="s">
        <v>258</v>
      </c>
      <c r="I26" s="4" t="s">
        <v>159</v>
      </c>
      <c r="J26" s="4" t="s">
        <v>259</v>
      </c>
      <c r="K26" s="4" t="s">
        <v>260</v>
      </c>
      <c r="L26" s="3" t="s">
        <v>261</v>
      </c>
      <c r="M26" s="3" t="s">
        <v>262</v>
      </c>
      <c r="N26" s="3" t="s">
        <v>199</v>
      </c>
      <c r="O26" s="4">
        <f>VLOOKUP(B26,[1]Sheet1!$T$2:$V$47,3,0)</f>
        <v>2734</v>
      </c>
      <c r="P26" s="4">
        <f>VLOOKUP(B26,[1]Sheet1!$T$2:$U$47,2,0)</f>
        <v>540</v>
      </c>
      <c r="Q26" s="4" t="s">
        <v>31</v>
      </c>
      <c r="R26" s="4" t="s">
        <v>31</v>
      </c>
      <c r="S26" s="4" t="s">
        <v>31</v>
      </c>
      <c r="T26" s="4" t="s">
        <v>31</v>
      </c>
      <c r="U26" s="4">
        <v>3274</v>
      </c>
      <c r="V26" s="3" t="s">
        <v>37</v>
      </c>
      <c r="W26" s="5">
        <v>40753</v>
      </c>
    </row>
    <row r="27" spans="1:23" x14ac:dyDescent="0.25">
      <c r="A27" s="6" t="s">
        <v>263</v>
      </c>
      <c r="B27" s="7" t="s">
        <v>264</v>
      </c>
      <c r="C27" s="7" t="s">
        <v>265</v>
      </c>
      <c r="D27" s="7" t="s">
        <v>224</v>
      </c>
      <c r="E27" s="7" t="s">
        <v>27</v>
      </c>
      <c r="F27" s="7" t="s">
        <v>225</v>
      </c>
      <c r="G27" s="7" t="s">
        <v>29</v>
      </c>
      <c r="H27" s="8" t="s">
        <v>266</v>
      </c>
      <c r="I27" s="8" t="s">
        <v>31</v>
      </c>
      <c r="J27" s="8" t="s">
        <v>267</v>
      </c>
      <c r="K27" s="8" t="s">
        <v>268</v>
      </c>
      <c r="L27" s="7" t="s">
        <v>230</v>
      </c>
      <c r="M27" s="7" t="s">
        <v>231</v>
      </c>
      <c r="N27" s="7" t="s">
        <v>232</v>
      </c>
      <c r="O27" s="4">
        <f>VLOOKUP(B27,[1]Sheet1!$T$2:$V$47,3,0)</f>
        <v>1500</v>
      </c>
      <c r="P27" s="4">
        <f>VLOOKUP(B27,[1]Sheet1!$T$2:$U$47,2,0)</f>
        <v>0</v>
      </c>
      <c r="Q27" s="8" t="s">
        <v>31</v>
      </c>
      <c r="R27" s="8" t="s">
        <v>31</v>
      </c>
      <c r="S27" s="8" t="s">
        <v>31</v>
      </c>
      <c r="T27" s="8" t="s">
        <v>31</v>
      </c>
      <c r="U27" s="4">
        <v>1500</v>
      </c>
      <c r="V27" s="3" t="s">
        <v>37</v>
      </c>
      <c r="W27" s="5">
        <v>40753</v>
      </c>
    </row>
    <row r="28" spans="1:23" x14ac:dyDescent="0.25">
      <c r="A28" s="2" t="s">
        <v>269</v>
      </c>
      <c r="B28" s="3" t="s">
        <v>270</v>
      </c>
      <c r="C28" s="3" t="s">
        <v>271</v>
      </c>
      <c r="D28" s="3" t="s">
        <v>51</v>
      </c>
      <c r="E28" s="3" t="s">
        <v>27</v>
      </c>
      <c r="F28" s="3" t="s">
        <v>52</v>
      </c>
      <c r="G28" s="3" t="s">
        <v>43</v>
      </c>
      <c r="H28" s="4" t="s">
        <v>272</v>
      </c>
      <c r="I28" s="4" t="s">
        <v>273</v>
      </c>
      <c r="J28" s="4" t="s">
        <v>274</v>
      </c>
      <c r="K28" s="4" t="s">
        <v>275</v>
      </c>
      <c r="L28" s="3" t="s">
        <v>276</v>
      </c>
      <c r="M28" s="3" t="s">
        <v>277</v>
      </c>
      <c r="N28" s="3" t="s">
        <v>278</v>
      </c>
      <c r="O28" s="4">
        <f>VLOOKUP(B28,[1]Sheet1!$T$2:$V$47,3,0)</f>
        <v>2580</v>
      </c>
      <c r="P28" s="4">
        <f>VLOOKUP(B28,[1]Sheet1!$T$2:$U$47,2,0)</f>
        <v>485</v>
      </c>
      <c r="Q28" s="4" t="s">
        <v>31</v>
      </c>
      <c r="R28" s="4" t="s">
        <v>31</v>
      </c>
      <c r="S28" s="4" t="s">
        <v>31</v>
      </c>
      <c r="T28" s="4" t="s">
        <v>31</v>
      </c>
      <c r="U28" s="4">
        <v>3065</v>
      </c>
      <c r="V28" s="3" t="s">
        <v>37</v>
      </c>
      <c r="W28" s="5">
        <v>40753</v>
      </c>
    </row>
    <row r="29" spans="1:23" x14ac:dyDescent="0.25">
      <c r="A29" s="6" t="s">
        <v>279</v>
      </c>
      <c r="B29" s="7" t="s">
        <v>280</v>
      </c>
      <c r="C29" s="7" t="s">
        <v>281</v>
      </c>
      <c r="D29" s="7" t="s">
        <v>282</v>
      </c>
      <c r="E29" s="7" t="s">
        <v>27</v>
      </c>
      <c r="F29" s="7" t="s">
        <v>283</v>
      </c>
      <c r="G29" s="7" t="s">
        <v>29</v>
      </c>
      <c r="H29" s="8" t="s">
        <v>284</v>
      </c>
      <c r="I29" s="8" t="s">
        <v>31</v>
      </c>
      <c r="J29" s="8" t="s">
        <v>285</v>
      </c>
      <c r="K29" s="8" t="s">
        <v>286</v>
      </c>
      <c r="L29" s="7" t="s">
        <v>287</v>
      </c>
      <c r="M29" s="7" t="s">
        <v>288</v>
      </c>
      <c r="N29" s="7" t="s">
        <v>289</v>
      </c>
      <c r="O29" s="4">
        <f>VLOOKUP(B29,[1]Sheet1!$T$2:$V$47,3,0)</f>
        <v>2875</v>
      </c>
      <c r="P29" s="4">
        <f>VLOOKUP(B29,[1]Sheet1!$T$2:$U$47,2,0)</f>
        <v>0</v>
      </c>
      <c r="Q29" s="8" t="s">
        <v>31</v>
      </c>
      <c r="R29" s="8" t="s">
        <v>31</v>
      </c>
      <c r="S29" s="8" t="s">
        <v>31</v>
      </c>
      <c r="T29" s="8" t="s">
        <v>31</v>
      </c>
      <c r="U29" s="4">
        <v>2875</v>
      </c>
      <c r="V29" s="3" t="s">
        <v>37</v>
      </c>
      <c r="W29" s="5">
        <v>40753</v>
      </c>
    </row>
    <row r="30" spans="1:23" x14ac:dyDescent="0.25">
      <c r="A30" s="2" t="s">
        <v>290</v>
      </c>
      <c r="B30" s="3" t="s">
        <v>291</v>
      </c>
      <c r="C30" s="3" t="s">
        <v>271</v>
      </c>
      <c r="D30" s="3" t="s">
        <v>51</v>
      </c>
      <c r="E30" s="3" t="s">
        <v>27</v>
      </c>
      <c r="F30" s="3" t="s">
        <v>292</v>
      </c>
      <c r="G30" s="3" t="s">
        <v>43</v>
      </c>
      <c r="H30" s="4" t="s">
        <v>293</v>
      </c>
      <c r="I30" s="4" t="s">
        <v>294</v>
      </c>
      <c r="J30" s="4" t="s">
        <v>295</v>
      </c>
      <c r="K30" s="4" t="s">
        <v>296</v>
      </c>
      <c r="L30" s="3" t="s">
        <v>297</v>
      </c>
      <c r="M30" s="3" t="s">
        <v>219</v>
      </c>
      <c r="N30" s="3" t="s">
        <v>220</v>
      </c>
      <c r="O30" s="4">
        <f>VLOOKUP(B30,[1]Sheet1!$T$2:$V$47,3,0)</f>
        <v>3533</v>
      </c>
      <c r="P30" s="4">
        <f>VLOOKUP(B30,[1]Sheet1!$T$2:$U$47,2,0)</f>
        <v>620</v>
      </c>
      <c r="Q30" s="4" t="s">
        <v>31</v>
      </c>
      <c r="R30" s="4" t="s">
        <v>31</v>
      </c>
      <c r="S30" s="4" t="s">
        <v>31</v>
      </c>
      <c r="T30" s="4" t="s">
        <v>31</v>
      </c>
      <c r="U30" s="4">
        <v>4153</v>
      </c>
      <c r="V30" s="3" t="s">
        <v>37</v>
      </c>
      <c r="W30" s="5">
        <v>40753</v>
      </c>
    </row>
    <row r="31" spans="1:23" x14ac:dyDescent="0.25">
      <c r="A31" s="6" t="s">
        <v>298</v>
      </c>
      <c r="B31" s="7" t="s">
        <v>299</v>
      </c>
      <c r="C31" s="7" t="s">
        <v>61</v>
      </c>
      <c r="D31" s="7" t="s">
        <v>62</v>
      </c>
      <c r="E31" s="7" t="s">
        <v>27</v>
      </c>
      <c r="F31" s="7" t="s">
        <v>300</v>
      </c>
      <c r="G31" s="7" t="s">
        <v>301</v>
      </c>
      <c r="H31" s="8" t="s">
        <v>302</v>
      </c>
      <c r="I31" s="8" t="s">
        <v>31</v>
      </c>
      <c r="J31" s="8" t="s">
        <v>303</v>
      </c>
      <c r="K31" s="8" t="s">
        <v>304</v>
      </c>
      <c r="L31" s="7" t="s">
        <v>261</v>
      </c>
      <c r="M31" s="7" t="s">
        <v>305</v>
      </c>
      <c r="N31" s="7" t="s">
        <v>199</v>
      </c>
      <c r="O31" s="4">
        <v>1970</v>
      </c>
      <c r="P31" s="4">
        <f>VLOOKUP(B31,[1]Sheet1!$T$2:$U$47,2,0)</f>
        <v>0</v>
      </c>
      <c r="Q31" s="8" t="s">
        <v>31</v>
      </c>
      <c r="R31" s="8" t="s">
        <v>31</v>
      </c>
      <c r="S31" s="8" t="s">
        <v>31</v>
      </c>
      <c r="T31" s="8" t="s">
        <v>31</v>
      </c>
      <c r="U31" s="4">
        <v>1970</v>
      </c>
      <c r="V31" s="3" t="s">
        <v>37</v>
      </c>
      <c r="W31" s="5">
        <v>40753</v>
      </c>
    </row>
    <row r="32" spans="1:23" x14ac:dyDescent="0.25">
      <c r="A32" s="2" t="s">
        <v>306</v>
      </c>
      <c r="B32" s="3" t="s">
        <v>307</v>
      </c>
      <c r="C32" s="3" t="s">
        <v>308</v>
      </c>
      <c r="D32" s="3" t="s">
        <v>309</v>
      </c>
      <c r="E32" s="3" t="s">
        <v>27</v>
      </c>
      <c r="F32" s="3" t="s">
        <v>310</v>
      </c>
      <c r="G32" s="3" t="s">
        <v>29</v>
      </c>
      <c r="H32" s="4" t="s">
        <v>311</v>
      </c>
      <c r="I32" s="4" t="s">
        <v>312</v>
      </c>
      <c r="J32" s="4" t="s">
        <v>313</v>
      </c>
      <c r="K32" s="4" t="s">
        <v>314</v>
      </c>
      <c r="L32" s="3" t="s">
        <v>315</v>
      </c>
      <c r="M32" s="3" t="s">
        <v>316</v>
      </c>
      <c r="N32" s="3" t="s">
        <v>317</v>
      </c>
      <c r="O32" s="4">
        <f>VLOOKUP(B32,[1]Sheet1!$T$2:$V$47,3,0)</f>
        <v>1860</v>
      </c>
      <c r="P32" s="4">
        <f>VLOOKUP(B32,[1]Sheet1!$T$2:$U$47,2,0)</f>
        <v>330</v>
      </c>
      <c r="Q32" s="4" t="s">
        <v>31</v>
      </c>
      <c r="R32" s="4" t="s">
        <v>31</v>
      </c>
      <c r="S32" s="4" t="s">
        <v>31</v>
      </c>
      <c r="T32" s="4" t="s">
        <v>31</v>
      </c>
      <c r="U32" s="4">
        <v>2190</v>
      </c>
      <c r="V32" s="3" t="s">
        <v>37</v>
      </c>
      <c r="W32" s="5">
        <v>40753</v>
      </c>
    </row>
    <row r="33" spans="1:23" x14ac:dyDescent="0.25">
      <c r="A33" s="6" t="s">
        <v>318</v>
      </c>
      <c r="B33" s="7" t="s">
        <v>319</v>
      </c>
      <c r="C33" s="7" t="s">
        <v>320</v>
      </c>
      <c r="D33" s="7" t="s">
        <v>321</v>
      </c>
      <c r="E33" s="7" t="s">
        <v>27</v>
      </c>
      <c r="F33" s="7" t="s">
        <v>322</v>
      </c>
      <c r="G33" s="7" t="s">
        <v>29</v>
      </c>
      <c r="H33" s="8" t="s">
        <v>323</v>
      </c>
      <c r="I33" s="8" t="s">
        <v>324</v>
      </c>
      <c r="J33" s="8" t="s">
        <v>325</v>
      </c>
      <c r="K33" s="8" t="s">
        <v>326</v>
      </c>
      <c r="L33" s="7" t="s">
        <v>175</v>
      </c>
      <c r="M33" s="7" t="s">
        <v>176</v>
      </c>
      <c r="N33" s="7" t="s">
        <v>177</v>
      </c>
      <c r="O33" s="4">
        <f>VLOOKUP(B33,[1]Sheet1!$T$2:$V$47,3,0)</f>
        <v>2028</v>
      </c>
      <c r="P33" s="4">
        <f>VLOOKUP(B33,[1]Sheet1!$T$2:$U$47,2,0)</f>
        <v>425</v>
      </c>
      <c r="Q33" s="8" t="s">
        <v>31</v>
      </c>
      <c r="R33" s="8" t="s">
        <v>31</v>
      </c>
      <c r="S33" s="8" t="s">
        <v>31</v>
      </c>
      <c r="T33" s="8" t="s">
        <v>31</v>
      </c>
      <c r="U33" s="4">
        <v>2453</v>
      </c>
      <c r="V33" s="3" t="s">
        <v>37</v>
      </c>
      <c r="W33" s="5">
        <v>40753</v>
      </c>
    </row>
    <row r="34" spans="1:23" x14ac:dyDescent="0.25">
      <c r="A34" s="2" t="s">
        <v>327</v>
      </c>
      <c r="B34" s="3" t="s">
        <v>328</v>
      </c>
      <c r="C34" s="3" t="s">
        <v>329</v>
      </c>
      <c r="D34" s="3" t="s">
        <v>330</v>
      </c>
      <c r="E34" s="3" t="s">
        <v>27</v>
      </c>
      <c r="F34" s="3" t="s">
        <v>331</v>
      </c>
      <c r="G34" s="3" t="s">
        <v>29</v>
      </c>
      <c r="H34" s="4" t="s">
        <v>332</v>
      </c>
      <c r="I34" s="4" t="s">
        <v>333</v>
      </c>
      <c r="J34" s="4" t="s">
        <v>334</v>
      </c>
      <c r="K34" s="4" t="s">
        <v>335</v>
      </c>
      <c r="L34" s="3" t="s">
        <v>276</v>
      </c>
      <c r="M34" s="3" t="s">
        <v>336</v>
      </c>
      <c r="N34" s="3" t="s">
        <v>278</v>
      </c>
      <c r="O34" s="4">
        <f>VLOOKUP(B34,[1]Sheet1!$T$2:$V$47,3,0)</f>
        <v>2797</v>
      </c>
      <c r="P34" s="4">
        <f>VLOOKUP(B34,[1]Sheet1!$T$2:$U$47,2,0)</f>
        <v>428</v>
      </c>
      <c r="Q34" s="4" t="s">
        <v>31</v>
      </c>
      <c r="R34" s="4" t="s">
        <v>31</v>
      </c>
      <c r="S34" s="4" t="s">
        <v>31</v>
      </c>
      <c r="T34" s="4" t="s">
        <v>31</v>
      </c>
      <c r="U34" s="4">
        <v>3225</v>
      </c>
      <c r="V34" s="3" t="s">
        <v>37</v>
      </c>
      <c r="W34" s="5">
        <v>40753</v>
      </c>
    </row>
    <row r="35" spans="1:23" x14ac:dyDescent="0.25">
      <c r="A35" s="6" t="s">
        <v>337</v>
      </c>
      <c r="B35" s="7" t="s">
        <v>338</v>
      </c>
      <c r="C35" s="7" t="s">
        <v>329</v>
      </c>
      <c r="D35" s="7" t="s">
        <v>330</v>
      </c>
      <c r="E35" s="7" t="s">
        <v>27</v>
      </c>
      <c r="F35" s="7" t="s">
        <v>339</v>
      </c>
      <c r="G35" s="7" t="s">
        <v>29</v>
      </c>
      <c r="H35" s="8" t="s">
        <v>340</v>
      </c>
      <c r="I35" s="8" t="s">
        <v>31</v>
      </c>
      <c r="J35" s="8" t="s">
        <v>341</v>
      </c>
      <c r="K35" s="8" t="s">
        <v>342</v>
      </c>
      <c r="L35" s="7" t="s">
        <v>34</v>
      </c>
      <c r="M35" s="7" t="s">
        <v>35</v>
      </c>
      <c r="N35" s="7" t="s">
        <v>36</v>
      </c>
      <c r="O35" s="4">
        <f>VLOOKUP(B35,[1]Sheet1!$T$2:$V$47,3,0)</f>
        <v>2175</v>
      </c>
      <c r="P35" s="4">
        <f>VLOOKUP(B35,[1]Sheet1!$T$2:$U$47,2,0)</f>
        <v>0</v>
      </c>
      <c r="Q35" s="8" t="s">
        <v>31</v>
      </c>
      <c r="R35" s="8" t="s">
        <v>31</v>
      </c>
      <c r="S35" s="8" t="s">
        <v>31</v>
      </c>
      <c r="T35" s="8" t="s">
        <v>31</v>
      </c>
      <c r="U35" s="4">
        <v>2175</v>
      </c>
      <c r="V35" s="3" t="s">
        <v>37</v>
      </c>
      <c r="W35" s="5">
        <v>40753</v>
      </c>
    </row>
    <row r="36" spans="1:23" x14ac:dyDescent="0.25">
      <c r="A36" s="2" t="s">
        <v>343</v>
      </c>
      <c r="B36" s="3" t="s">
        <v>344</v>
      </c>
      <c r="C36" s="3" t="s">
        <v>345</v>
      </c>
      <c r="D36" s="3" t="s">
        <v>224</v>
      </c>
      <c r="E36" s="3" t="s">
        <v>27</v>
      </c>
      <c r="F36" s="3" t="s">
        <v>346</v>
      </c>
      <c r="G36" s="3" t="s">
        <v>29</v>
      </c>
      <c r="H36" s="4" t="s">
        <v>347</v>
      </c>
      <c r="I36" s="4" t="s">
        <v>348</v>
      </c>
      <c r="J36" s="4" t="s">
        <v>349</v>
      </c>
      <c r="K36" s="4" t="s">
        <v>350</v>
      </c>
      <c r="L36" s="3" t="s">
        <v>297</v>
      </c>
      <c r="M36" s="3" t="s">
        <v>219</v>
      </c>
      <c r="N36" s="3" t="s">
        <v>220</v>
      </c>
      <c r="O36" s="4">
        <f>VLOOKUP(B36,[1]Sheet1!$T$2:$V$47,3,0)</f>
        <v>1680</v>
      </c>
      <c r="P36" s="4">
        <f>VLOOKUP(B36,[1]Sheet1!$T$2:$U$47,2,0)</f>
        <v>250</v>
      </c>
      <c r="Q36" s="4" t="s">
        <v>31</v>
      </c>
      <c r="R36" s="4" t="s">
        <v>31</v>
      </c>
      <c r="S36" s="4" t="s">
        <v>31</v>
      </c>
      <c r="T36" s="4" t="s">
        <v>31</v>
      </c>
      <c r="U36" s="4">
        <v>1930</v>
      </c>
      <c r="V36" s="3" t="s">
        <v>37</v>
      </c>
      <c r="W36" s="5">
        <v>40753</v>
      </c>
    </row>
    <row r="37" spans="1:23" x14ac:dyDescent="0.25">
      <c r="A37" s="6" t="s">
        <v>351</v>
      </c>
      <c r="B37" s="7" t="s">
        <v>352</v>
      </c>
      <c r="C37" s="7" t="s">
        <v>61</v>
      </c>
      <c r="D37" s="7" t="s">
        <v>62</v>
      </c>
      <c r="E37" s="7" t="s">
        <v>27</v>
      </c>
      <c r="F37" s="7" t="s">
        <v>353</v>
      </c>
      <c r="G37" s="7" t="s">
        <v>180</v>
      </c>
      <c r="H37" s="8" t="s">
        <v>354</v>
      </c>
      <c r="I37" s="8" t="s">
        <v>31</v>
      </c>
      <c r="J37" s="8" t="s">
        <v>355</v>
      </c>
      <c r="K37" s="8" t="s">
        <v>356</v>
      </c>
      <c r="L37" s="7" t="s">
        <v>287</v>
      </c>
      <c r="M37" s="7" t="s">
        <v>357</v>
      </c>
      <c r="N37" s="7" t="s">
        <v>289</v>
      </c>
      <c r="O37" s="4">
        <f>VLOOKUP(B37,[1]Sheet1!$T$2:$V$47,3,0)</f>
        <v>3100</v>
      </c>
      <c r="P37" s="4">
        <f>VLOOKUP(B37,[1]Sheet1!$T$2:$U$47,2,0)</f>
        <v>0</v>
      </c>
      <c r="Q37" s="8" t="s">
        <v>31</v>
      </c>
      <c r="R37" s="8" t="s">
        <v>31</v>
      </c>
      <c r="S37" s="8" t="s">
        <v>31</v>
      </c>
      <c r="T37" s="8" t="s">
        <v>31</v>
      </c>
      <c r="U37" s="4">
        <v>3100</v>
      </c>
      <c r="V37" s="3" t="s">
        <v>37</v>
      </c>
      <c r="W37" s="5">
        <v>40753</v>
      </c>
    </row>
    <row r="38" spans="1:23" x14ac:dyDescent="0.25">
      <c r="A38" s="2" t="s">
        <v>358</v>
      </c>
      <c r="B38" s="3" t="s">
        <v>359</v>
      </c>
      <c r="C38" s="3" t="s">
        <v>360</v>
      </c>
      <c r="D38" s="3" t="s">
        <v>361</v>
      </c>
      <c r="E38" s="3" t="s">
        <v>27</v>
      </c>
      <c r="F38" s="3" t="s">
        <v>362</v>
      </c>
      <c r="G38" s="3" t="s">
        <v>363</v>
      </c>
      <c r="H38" s="4" t="s">
        <v>364</v>
      </c>
      <c r="I38" s="4" t="s">
        <v>227</v>
      </c>
      <c r="J38" s="4" t="s">
        <v>303</v>
      </c>
      <c r="K38" s="4" t="s">
        <v>304</v>
      </c>
      <c r="L38" s="3" t="s">
        <v>175</v>
      </c>
      <c r="M38" s="3" t="s">
        <v>176</v>
      </c>
      <c r="N38" s="3" t="s">
        <v>177</v>
      </c>
      <c r="O38" s="4">
        <f>VLOOKUP(B38,[1]Sheet1!$T$2:$V$47,3,0)</f>
        <v>950</v>
      </c>
      <c r="P38" s="4">
        <f>VLOOKUP(B38,[1]Sheet1!$T$2:$U$47,2,0)</f>
        <v>340</v>
      </c>
      <c r="Q38" s="4" t="s">
        <v>31</v>
      </c>
      <c r="R38" s="4" t="s">
        <v>31</v>
      </c>
      <c r="S38" s="4" t="s">
        <v>31</v>
      </c>
      <c r="T38" s="4" t="s">
        <v>31</v>
      </c>
      <c r="U38" s="4">
        <v>1290</v>
      </c>
      <c r="V38" s="3" t="s">
        <v>37</v>
      </c>
      <c r="W38" s="5">
        <v>40753</v>
      </c>
    </row>
    <row r="39" spans="1:23" x14ac:dyDescent="0.25">
      <c r="A39" s="6" t="s">
        <v>365</v>
      </c>
      <c r="B39" s="7" t="s">
        <v>366</v>
      </c>
      <c r="C39" s="7" t="s">
        <v>61</v>
      </c>
      <c r="D39" s="7" t="s">
        <v>62</v>
      </c>
      <c r="E39" s="7" t="s">
        <v>27</v>
      </c>
      <c r="F39" s="7" t="s">
        <v>367</v>
      </c>
      <c r="G39" s="7" t="s">
        <v>180</v>
      </c>
      <c r="H39" s="8" t="s">
        <v>368</v>
      </c>
      <c r="I39" s="8" t="s">
        <v>369</v>
      </c>
      <c r="J39" s="8" t="s">
        <v>370</v>
      </c>
      <c r="K39" s="8" t="s">
        <v>371</v>
      </c>
      <c r="L39" s="7" t="s">
        <v>372</v>
      </c>
      <c r="M39" s="7" t="s">
        <v>251</v>
      </c>
      <c r="N39" s="7" t="s">
        <v>252</v>
      </c>
      <c r="O39" s="4">
        <f>VLOOKUP(B39,[1]Sheet1!$T$2:$V$47,3,0)</f>
        <v>1770</v>
      </c>
      <c r="P39" s="4">
        <f>VLOOKUP(B39,[1]Sheet1!$T$2:$U$47,2,0)</f>
        <v>300</v>
      </c>
      <c r="Q39" s="8" t="s">
        <v>31</v>
      </c>
      <c r="R39" s="8" t="s">
        <v>31</v>
      </c>
      <c r="S39" s="8" t="s">
        <v>31</v>
      </c>
      <c r="T39" s="8" t="s">
        <v>31</v>
      </c>
      <c r="U39" s="4">
        <v>2070</v>
      </c>
      <c r="V39" s="3" t="s">
        <v>37</v>
      </c>
      <c r="W39" s="5">
        <v>40753</v>
      </c>
    </row>
    <row r="40" spans="1:23" x14ac:dyDescent="0.25">
      <c r="A40" s="2" t="s">
        <v>373</v>
      </c>
      <c r="B40" s="3" t="s">
        <v>374</v>
      </c>
      <c r="C40" s="3" t="s">
        <v>61</v>
      </c>
      <c r="D40" s="3" t="s">
        <v>62</v>
      </c>
      <c r="E40" s="3" t="s">
        <v>27</v>
      </c>
      <c r="F40" s="3" t="s">
        <v>375</v>
      </c>
      <c r="G40" s="3" t="s">
        <v>64</v>
      </c>
      <c r="H40" s="4" t="s">
        <v>65</v>
      </c>
      <c r="I40" s="4" t="s">
        <v>376</v>
      </c>
      <c r="J40" s="4" t="s">
        <v>377</v>
      </c>
      <c r="K40" s="4" t="s">
        <v>378</v>
      </c>
      <c r="L40" s="3" t="s">
        <v>297</v>
      </c>
      <c r="M40" s="3" t="s">
        <v>240</v>
      </c>
      <c r="N40" s="3" t="s">
        <v>220</v>
      </c>
      <c r="O40" s="4">
        <f>VLOOKUP(B40,[1]Sheet1!$T$2:$V$47,3,0)</f>
        <v>2310</v>
      </c>
      <c r="P40" s="4">
        <f>VLOOKUP(B40,[1]Sheet1!$T$2:$U$47,2,0)</f>
        <v>400</v>
      </c>
      <c r="Q40" s="4" t="s">
        <v>31</v>
      </c>
      <c r="R40" s="4" t="s">
        <v>31</v>
      </c>
      <c r="S40" s="4" t="s">
        <v>31</v>
      </c>
      <c r="T40" s="4" t="s">
        <v>31</v>
      </c>
      <c r="U40" s="4">
        <v>2710</v>
      </c>
      <c r="V40" s="3" t="s">
        <v>37</v>
      </c>
      <c r="W40" s="5">
        <v>40753</v>
      </c>
    </row>
    <row r="41" spans="1:23" x14ac:dyDescent="0.25">
      <c r="A41" s="6" t="s">
        <v>379</v>
      </c>
      <c r="B41" s="7" t="s">
        <v>380</v>
      </c>
      <c r="C41" s="7" t="s">
        <v>381</v>
      </c>
      <c r="D41" s="7" t="s">
        <v>382</v>
      </c>
      <c r="E41" s="7" t="s">
        <v>27</v>
      </c>
      <c r="F41" s="7" t="s">
        <v>383</v>
      </c>
      <c r="G41" s="7" t="s">
        <v>29</v>
      </c>
      <c r="H41" s="8" t="s">
        <v>384</v>
      </c>
      <c r="I41" s="8" t="s">
        <v>227</v>
      </c>
      <c r="J41" s="8" t="s">
        <v>385</v>
      </c>
      <c r="K41" s="8" t="s">
        <v>386</v>
      </c>
      <c r="L41" s="7" t="s">
        <v>69</v>
      </c>
      <c r="M41" s="7" t="s">
        <v>70</v>
      </c>
      <c r="N41" s="7" t="s">
        <v>71</v>
      </c>
      <c r="O41" s="4">
        <f>VLOOKUP(B41,[1]Sheet1!$T$2:$V$47,3,0)</f>
        <v>1905</v>
      </c>
      <c r="P41" s="4">
        <f>VLOOKUP(B41,[1]Sheet1!$T$2:$U$47,2,0)</f>
        <v>340</v>
      </c>
      <c r="Q41" s="8" t="s">
        <v>31</v>
      </c>
      <c r="R41" s="8" t="s">
        <v>31</v>
      </c>
      <c r="S41" s="8" t="s">
        <v>31</v>
      </c>
      <c r="T41" s="8" t="s">
        <v>31</v>
      </c>
      <c r="U41" s="4">
        <v>2245</v>
      </c>
      <c r="V41" s="3" t="s">
        <v>37</v>
      </c>
      <c r="W41" s="5">
        <v>40753</v>
      </c>
    </row>
    <row r="42" spans="1:23" x14ac:dyDescent="0.25">
      <c r="A42" s="2" t="s">
        <v>387</v>
      </c>
      <c r="B42" s="3" t="s">
        <v>388</v>
      </c>
      <c r="C42" s="3" t="s">
        <v>389</v>
      </c>
      <c r="D42" s="3" t="s">
        <v>390</v>
      </c>
      <c r="E42" s="3" t="s">
        <v>27</v>
      </c>
      <c r="F42" s="3" t="s">
        <v>391</v>
      </c>
      <c r="G42" s="3" t="s">
        <v>392</v>
      </c>
      <c r="H42" s="4" t="s">
        <v>393</v>
      </c>
      <c r="I42" s="4" t="s">
        <v>394</v>
      </c>
      <c r="J42" s="4" t="s">
        <v>395</v>
      </c>
      <c r="K42" s="4" t="s">
        <v>396</v>
      </c>
      <c r="L42" s="3" t="s">
        <v>397</v>
      </c>
      <c r="M42" s="3" t="s">
        <v>398</v>
      </c>
      <c r="N42" s="3" t="s">
        <v>399</v>
      </c>
      <c r="O42" s="4">
        <f>VLOOKUP(B42,[1]Sheet1!$T$2:$V$47,3,0)</f>
        <v>2508</v>
      </c>
      <c r="P42" s="4">
        <f>VLOOKUP(B42,[1]Sheet1!$T$2:$U$47,2,0)</f>
        <v>600</v>
      </c>
      <c r="Q42" s="4" t="s">
        <v>31</v>
      </c>
      <c r="R42" s="4" t="s">
        <v>31</v>
      </c>
      <c r="S42" s="4" t="s">
        <v>31</v>
      </c>
      <c r="T42" s="4" t="s">
        <v>31</v>
      </c>
      <c r="U42" s="4">
        <v>3108</v>
      </c>
      <c r="V42" s="3" t="s">
        <v>37</v>
      </c>
      <c r="W42" s="5">
        <v>40753</v>
      </c>
    </row>
    <row r="43" spans="1:23" x14ac:dyDescent="0.25">
      <c r="A43" s="6" t="s">
        <v>400</v>
      </c>
      <c r="B43" s="7" t="s">
        <v>401</v>
      </c>
      <c r="C43" s="7" t="s">
        <v>61</v>
      </c>
      <c r="D43" s="7" t="s">
        <v>62</v>
      </c>
      <c r="E43" s="7" t="s">
        <v>27</v>
      </c>
      <c r="F43" s="7" t="s">
        <v>148</v>
      </c>
      <c r="G43" s="7" t="s">
        <v>64</v>
      </c>
      <c r="H43" s="8" t="s">
        <v>402</v>
      </c>
      <c r="I43" s="8" t="s">
        <v>403</v>
      </c>
      <c r="J43" s="8" t="s">
        <v>404</v>
      </c>
      <c r="K43" s="8" t="s">
        <v>405</v>
      </c>
      <c r="L43" s="7" t="s">
        <v>276</v>
      </c>
      <c r="M43" s="7" t="s">
        <v>336</v>
      </c>
      <c r="N43" s="7" t="s">
        <v>278</v>
      </c>
      <c r="O43" s="4">
        <f>VLOOKUP(B43,[1]Sheet1!$T$2:$V$47,3,0)</f>
        <v>2717</v>
      </c>
      <c r="P43" s="4">
        <f>VLOOKUP(B43,[1]Sheet1!$T$2:$U$47,2,0)</f>
        <v>828</v>
      </c>
      <c r="Q43" s="8" t="s">
        <v>31</v>
      </c>
      <c r="R43" s="8" t="s">
        <v>31</v>
      </c>
      <c r="S43" s="8" t="s">
        <v>31</v>
      </c>
      <c r="T43" s="8" t="s">
        <v>31</v>
      </c>
      <c r="U43" s="4">
        <v>3545</v>
      </c>
      <c r="V43" s="3" t="s">
        <v>37</v>
      </c>
      <c r="W43" s="5">
        <v>40753</v>
      </c>
    </row>
    <row r="44" spans="1:23" x14ac:dyDescent="0.25">
      <c r="A44" s="2" t="s">
        <v>406</v>
      </c>
      <c r="B44" s="3" t="s">
        <v>407</v>
      </c>
      <c r="C44" s="3" t="s">
        <v>271</v>
      </c>
      <c r="D44" s="3" t="s">
        <v>51</v>
      </c>
      <c r="E44" s="3" t="s">
        <v>27</v>
      </c>
      <c r="F44" s="3" t="s">
        <v>408</v>
      </c>
      <c r="G44" s="3" t="s">
        <v>202</v>
      </c>
      <c r="H44" s="4" t="s">
        <v>409</v>
      </c>
      <c r="I44" s="4" t="s">
        <v>31</v>
      </c>
      <c r="J44" s="4" t="s">
        <v>410</v>
      </c>
      <c r="K44" s="4" t="s">
        <v>411</v>
      </c>
      <c r="L44" s="3" t="s">
        <v>412</v>
      </c>
      <c r="M44" s="3" t="s">
        <v>413</v>
      </c>
      <c r="N44" s="3" t="s">
        <v>135</v>
      </c>
      <c r="O44" s="4">
        <f>VLOOKUP(B44,[1]Sheet1!$T$2:$V$47,3,0)</f>
        <v>2296</v>
      </c>
      <c r="P44" s="4">
        <f>VLOOKUP(B44,[1]Sheet1!$T$2:$U$47,2,0)</f>
        <v>0</v>
      </c>
      <c r="Q44" s="4" t="s">
        <v>31</v>
      </c>
      <c r="R44" s="4" t="s">
        <v>31</v>
      </c>
      <c r="S44" s="4" t="s">
        <v>31</v>
      </c>
      <c r="T44" s="4" t="s">
        <v>31</v>
      </c>
      <c r="U44" s="4">
        <v>2296</v>
      </c>
      <c r="V44" s="3" t="s">
        <v>37</v>
      </c>
      <c r="W44" s="5">
        <v>40753</v>
      </c>
    </row>
    <row r="45" spans="1:23" x14ac:dyDescent="0.25">
      <c r="A45" s="6" t="s">
        <v>414</v>
      </c>
      <c r="B45" s="7" t="s">
        <v>415</v>
      </c>
      <c r="C45" s="7" t="s">
        <v>416</v>
      </c>
      <c r="D45" s="7" t="s">
        <v>361</v>
      </c>
      <c r="E45" s="7" t="s">
        <v>27</v>
      </c>
      <c r="F45" s="7" t="s">
        <v>362</v>
      </c>
      <c r="G45" s="7" t="s">
        <v>363</v>
      </c>
      <c r="H45" s="8" t="s">
        <v>364</v>
      </c>
      <c r="I45" s="8" t="s">
        <v>31</v>
      </c>
      <c r="J45" s="8" t="s">
        <v>417</v>
      </c>
      <c r="K45" s="8" t="s">
        <v>418</v>
      </c>
      <c r="L45" s="7" t="s">
        <v>175</v>
      </c>
      <c r="M45" s="7" t="s">
        <v>419</v>
      </c>
      <c r="N45" s="7" t="s">
        <v>177</v>
      </c>
      <c r="O45" s="4">
        <f>VLOOKUP(B45,[1]Sheet1!$T$2:$V$47,3,0)</f>
        <v>950</v>
      </c>
      <c r="P45" s="4">
        <f>VLOOKUP(B45,[1]Sheet1!$T$2:$U$47,2,0)</f>
        <v>0</v>
      </c>
      <c r="Q45" s="8" t="s">
        <v>31</v>
      </c>
      <c r="R45" s="8" t="s">
        <v>31</v>
      </c>
      <c r="S45" s="8" t="s">
        <v>31</v>
      </c>
      <c r="T45" s="8" t="s">
        <v>31</v>
      </c>
      <c r="U45" s="4">
        <v>950</v>
      </c>
      <c r="V45" s="3" t="s">
        <v>37</v>
      </c>
      <c r="W45" s="5">
        <v>40753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Purvesh Shah</dc:creator>
  <cp:lastModifiedBy>Purvesh Shah</cp:lastModifiedBy>
  <dcterms:created xsi:type="dcterms:W3CDTF">2022-10-11T10:18:59Z</dcterms:created>
  <dcterms:modified xsi:type="dcterms:W3CDTF">2022-10-11T10:20:16Z</dcterms:modified>
</cp:coreProperties>
</file>