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ender bill 2022-23\Vender Bill\RAC\Adoc\2021-22\Jan-2023\OMKAR\"/>
    </mc:Choice>
  </mc:AlternateContent>
  <bookViews>
    <workbookView xWindow="0" yWindow="0" windowWidth="23016" windowHeight="7956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Sheet1!$A$1:$W$94</definedName>
  </definedNames>
  <calcPr calcId="162913"/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3" i="1"/>
  <c r="O37" i="1"/>
  <c r="U37" i="1" s="1"/>
  <c r="P37" i="1"/>
  <c r="O18" i="1"/>
  <c r="U18" i="1" s="1"/>
  <c r="P18" i="1"/>
  <c r="O67" i="1"/>
  <c r="P67" i="1"/>
  <c r="O41" i="1"/>
  <c r="U41" i="1" s="1"/>
  <c r="P41" i="1"/>
  <c r="O54" i="1"/>
  <c r="U54" i="1" s="1"/>
  <c r="P54" i="1"/>
  <c r="O70" i="1"/>
  <c r="U70" i="1" s="1"/>
  <c r="P70" i="1"/>
  <c r="O71" i="1"/>
  <c r="U71" i="1" s="1"/>
  <c r="P71" i="1"/>
  <c r="O66" i="1"/>
  <c r="P66" i="1"/>
  <c r="O72" i="1"/>
  <c r="P72" i="1"/>
  <c r="O50" i="1"/>
  <c r="U50" i="1" s="1"/>
  <c r="P50" i="1"/>
  <c r="O68" i="1"/>
  <c r="U68" i="1" s="1"/>
  <c r="P68" i="1"/>
  <c r="O31" i="1"/>
  <c r="P31" i="1"/>
  <c r="U31" i="1"/>
  <c r="O2" i="1"/>
  <c r="P2" i="1"/>
  <c r="U2" i="1" s="1"/>
  <c r="O45" i="1"/>
  <c r="U45" i="1" s="1"/>
  <c r="P45" i="1"/>
  <c r="O73" i="1"/>
  <c r="P73" i="1"/>
  <c r="O25" i="1"/>
  <c r="P25" i="1"/>
  <c r="O27" i="1"/>
  <c r="U27" i="1" s="1"/>
  <c r="P27" i="1"/>
  <c r="O32" i="1"/>
  <c r="U32" i="1" s="1"/>
  <c r="P32" i="1"/>
  <c r="O33" i="1"/>
  <c r="U33" i="1" s="1"/>
  <c r="P33" i="1"/>
  <c r="O20" i="1"/>
  <c r="U20" i="1" s="1"/>
  <c r="P20" i="1"/>
  <c r="O36" i="1"/>
  <c r="P36" i="1"/>
  <c r="O16" i="1"/>
  <c r="P16" i="1"/>
  <c r="O74" i="1"/>
  <c r="U74" i="1" s="1"/>
  <c r="P74" i="1"/>
  <c r="O69" i="1"/>
  <c r="U69" i="1" s="1"/>
  <c r="P69" i="1"/>
  <c r="O34" i="1"/>
  <c r="P34" i="1"/>
  <c r="U34" i="1"/>
  <c r="O62" i="1"/>
  <c r="P62" i="1"/>
  <c r="U62" i="1" s="1"/>
  <c r="O28" i="1"/>
  <c r="U28" i="1" s="1"/>
  <c r="P28" i="1"/>
  <c r="O55" i="1"/>
  <c r="P55" i="1"/>
  <c r="O3" i="1"/>
  <c r="P3" i="1"/>
  <c r="O15" i="1"/>
  <c r="U15" i="1" s="1"/>
  <c r="P15" i="1"/>
  <c r="O17" i="1"/>
  <c r="U17" i="1" s="1"/>
  <c r="P17" i="1"/>
  <c r="O4" i="1"/>
  <c r="U4" i="1" s="1"/>
  <c r="P4" i="1"/>
  <c r="O5" i="1"/>
  <c r="P5" i="1"/>
  <c r="U5" i="1"/>
  <c r="O6" i="1"/>
  <c r="U6" i="1" s="1"/>
  <c r="P6" i="1"/>
  <c r="O7" i="1"/>
  <c r="U7" i="1" s="1"/>
  <c r="P7" i="1"/>
  <c r="O8" i="1"/>
  <c r="P8" i="1"/>
  <c r="O9" i="1"/>
  <c r="P9" i="1"/>
  <c r="O75" i="1"/>
  <c r="U75" i="1" s="1"/>
  <c r="P75" i="1"/>
  <c r="O76" i="1"/>
  <c r="U76" i="1" s="1"/>
  <c r="P76" i="1"/>
  <c r="O42" i="1"/>
  <c r="U42" i="1" s="1"/>
  <c r="P42" i="1"/>
  <c r="O39" i="1"/>
  <c r="P39" i="1"/>
  <c r="U39" i="1"/>
  <c r="O58" i="1"/>
  <c r="P58" i="1"/>
  <c r="U58" i="1" s="1"/>
  <c r="O46" i="1"/>
  <c r="U46" i="1" s="1"/>
  <c r="P46" i="1"/>
  <c r="O48" i="1"/>
  <c r="P48" i="1"/>
  <c r="O61" i="1"/>
  <c r="P61" i="1"/>
  <c r="O43" i="1"/>
  <c r="U43" i="1" s="1"/>
  <c r="P43" i="1"/>
  <c r="O52" i="1"/>
  <c r="U52" i="1" s="1"/>
  <c r="P52" i="1"/>
  <c r="O57" i="1"/>
  <c r="U57" i="1" s="1"/>
  <c r="P57" i="1"/>
  <c r="O47" i="1"/>
  <c r="U47" i="1" s="1"/>
  <c r="P47" i="1"/>
  <c r="O44" i="1"/>
  <c r="U44" i="1" s="1"/>
  <c r="P44" i="1"/>
  <c r="O59" i="1"/>
  <c r="U59" i="1" s="1"/>
  <c r="P59" i="1"/>
  <c r="O51" i="1"/>
  <c r="P51" i="1"/>
  <c r="O65" i="1"/>
  <c r="U65" i="1" s="1"/>
  <c r="P65" i="1"/>
  <c r="O60" i="1"/>
  <c r="U60" i="1" s="1"/>
  <c r="P60" i="1"/>
  <c r="O21" i="1"/>
  <c r="U21" i="1" s="1"/>
  <c r="P21" i="1"/>
  <c r="O77" i="1"/>
  <c r="P77" i="1"/>
  <c r="U77" i="1"/>
  <c r="O56" i="1"/>
  <c r="P56" i="1"/>
  <c r="U56" i="1" s="1"/>
  <c r="O23" i="1"/>
  <c r="U23" i="1" s="1"/>
  <c r="P23" i="1"/>
  <c r="O53" i="1"/>
  <c r="P53" i="1"/>
  <c r="O10" i="1"/>
  <c r="U10" i="1" s="1"/>
  <c r="P10" i="1"/>
  <c r="O11" i="1"/>
  <c r="U11" i="1" s="1"/>
  <c r="P11" i="1"/>
  <c r="O40" i="1"/>
  <c r="U40" i="1" s="1"/>
  <c r="P40" i="1"/>
  <c r="O38" i="1"/>
  <c r="P38" i="1"/>
  <c r="O35" i="1"/>
  <c r="P35" i="1"/>
  <c r="O64" i="1"/>
  <c r="U64" i="1" s="1"/>
  <c r="P64" i="1"/>
  <c r="O63" i="1"/>
  <c r="U63" i="1" s="1"/>
  <c r="P63" i="1"/>
  <c r="O78" i="1"/>
  <c r="U78" i="1" s="1"/>
  <c r="P78" i="1"/>
  <c r="O24" i="1"/>
  <c r="P24" i="1"/>
  <c r="U24" i="1"/>
  <c r="O79" i="1"/>
  <c r="P79" i="1"/>
  <c r="U79" i="1" s="1"/>
  <c r="O22" i="1"/>
  <c r="P22" i="1"/>
  <c r="O49" i="1"/>
  <c r="U49" i="1" s="1"/>
  <c r="P49" i="1"/>
  <c r="O19" i="1"/>
  <c r="U19" i="1" s="1"/>
  <c r="P19" i="1"/>
  <c r="O80" i="1"/>
  <c r="U80" i="1" s="1"/>
  <c r="P80" i="1"/>
  <c r="O26" i="1"/>
  <c r="U26" i="1" s="1"/>
  <c r="P26" i="1"/>
  <c r="O30" i="1"/>
  <c r="U30" i="1" s="1"/>
  <c r="P30" i="1"/>
  <c r="O12" i="1"/>
  <c r="P12" i="1"/>
  <c r="O13" i="1"/>
  <c r="P13" i="1"/>
  <c r="U13" i="1" s="1"/>
  <c r="O14" i="1"/>
  <c r="U14" i="1" s="1"/>
  <c r="P14" i="1"/>
  <c r="P29" i="1"/>
  <c r="O29" i="1"/>
  <c r="U29" i="1" s="1"/>
  <c r="U35" i="1" l="1"/>
  <c r="U48" i="1"/>
  <c r="U9" i="1"/>
  <c r="U73" i="1"/>
  <c r="U72" i="1"/>
  <c r="U38" i="1"/>
  <c r="U53" i="1"/>
  <c r="U8" i="1"/>
  <c r="U3" i="1"/>
  <c r="U66" i="1"/>
  <c r="U67" i="1"/>
  <c r="U55" i="1"/>
  <c r="U16" i="1"/>
  <c r="U12" i="1"/>
  <c r="U22" i="1"/>
  <c r="U51" i="1"/>
  <c r="U61" i="1"/>
  <c r="U36" i="1"/>
  <c r="U25" i="1"/>
</calcChain>
</file>

<file path=xl/sharedStrings.xml><?xml version="1.0" encoding="utf-8"?>
<sst xmlns="http://schemas.openxmlformats.org/spreadsheetml/2006/main" count="734" uniqueCount="373">
  <si>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</si>
  <si>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</si>
  <si>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</si>
  <si>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</si>
  <si>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</si>
  <si>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</si>
  <si>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</si>
  <si>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</si>
  <si>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</si>
  <si>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</si>
  <si>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</si>
  <si>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</si>
  <si>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</si>
  <si>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</si>
  <si>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</si>
  <si>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</si>
  <si>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</si>
  <si>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</si>
  <si>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</si>
  <si>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</si>
  <si>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</si>
  <si>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</si>
  <si>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</si>
  <si>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DR/PUN/22-23/56018914</t>
  </si>
  <si>
    <t>CIMH23/027001036</t>
  </si>
  <si>
    <t>Nutanix Technologies India Private Limited</t>
  </si>
  <si>
    <t>OMKAR TOURS AND TRAVELS</t>
  </si>
  <si>
    <t>Sunil Gregory</t>
  </si>
  <si>
    <t>G/G : 8/80</t>
  </si>
  <si>
    <t>MH14HG2371</t>
  </si>
  <si>
    <t>MAHESH GHULE</t>
  </si>
  <si>
    <t>DR/PUN/22-23/56018721</t>
  </si>
  <si>
    <t>Sankalp Saxena</t>
  </si>
  <si>
    <t>MH14HG8087</t>
  </si>
  <si>
    <t>KISHOR 9765495078</t>
  </si>
  <si>
    <t>DR/PUN/22-23/56018725</t>
  </si>
  <si>
    <t>DR/PUN/22-23/56024871</t>
  </si>
  <si>
    <t>CPUN23/056012607</t>
  </si>
  <si>
    <t>EVERSTONE CAPITAL ADVISORS PVT LTD.</t>
  </si>
  <si>
    <t>Sanjay Thapar</t>
  </si>
  <si>
    <t>SP G/G : MUM-PUN SAME DAY RETURN</t>
  </si>
  <si>
    <t>MH12PQ8898</t>
  </si>
  <si>
    <t>VISHAL</t>
  </si>
  <si>
    <t>OSTN G/G : 1 Day/300 Kms</t>
  </si>
  <si>
    <t>MH12QW4848</t>
  </si>
  <si>
    <t>SHIVRAJ</t>
  </si>
  <si>
    <t>DR/PUN/22-23/56025156</t>
  </si>
  <si>
    <t>CPUN23/056012602</t>
  </si>
  <si>
    <t>AVENDUS WEALTH MANAGEMENT PRIVAT LIMITED</t>
  </si>
  <si>
    <t>Mr. Vishal Vasudeo</t>
  </si>
  <si>
    <t>SP G/G : MUM-PUN ONE WAY DROP</t>
  </si>
  <si>
    <t>MH14HG0900</t>
  </si>
  <si>
    <t>SUNIL</t>
  </si>
  <si>
    <t>DR/PUN/22-23/56025074</t>
  </si>
  <si>
    <t>CPUN23/056012609</t>
  </si>
  <si>
    <t>TATA CAPITAL LTD.</t>
  </si>
  <si>
    <t>Mr. T Ramkumar</t>
  </si>
  <si>
    <t>MH14JL8087</t>
  </si>
  <si>
    <t>BALASAHEB</t>
  </si>
  <si>
    <t>DR/PUN/22-23/56025185</t>
  </si>
  <si>
    <t>CIMH23/027001100</t>
  </si>
  <si>
    <t>MCKINSEY &amp; COMPANY INDIA LLP</t>
  </si>
  <si>
    <t>Raghav Chopra</t>
  </si>
  <si>
    <t>OSTN G/G : 1 Day/250 Kms</t>
  </si>
  <si>
    <t>MH14JL1300</t>
  </si>
  <si>
    <t>MAHESH</t>
  </si>
  <si>
    <t>DR/PUN/22-23/56025368</t>
  </si>
  <si>
    <t>CPUN23/056012562</t>
  </si>
  <si>
    <t>XORIANT SOLUTIONS PVT LTD</t>
  </si>
  <si>
    <t>Vikalp Tyagi</t>
  </si>
  <si>
    <t>MH12QW2719</t>
  </si>
  <si>
    <t>ABHIJEET</t>
  </si>
  <si>
    <t>DR/PUN/22-23/56025289</t>
  </si>
  <si>
    <t>CPUN23/056012597</t>
  </si>
  <si>
    <t>COURSERA INDIA PRIVATE LIMITED</t>
  </si>
  <si>
    <t>Apoorv Johari</t>
  </si>
  <si>
    <t>MH12SX1911</t>
  </si>
  <si>
    <t>SATISH</t>
  </si>
  <si>
    <t>DR/PUN/22-23/56025319</t>
  </si>
  <si>
    <t>CIMH23/027001101</t>
  </si>
  <si>
    <t>Shweta Nair</t>
  </si>
  <si>
    <t>MH12UM8289</t>
  </si>
  <si>
    <t>DAYANAND</t>
  </si>
  <si>
    <t>DR/PUN/22-23/56025366</t>
  </si>
  <si>
    <t>CPUN23/056012603</t>
  </si>
  <si>
    <t>TIAA GLOBAL BUSINESS SERVICES (INDIA) PRIVATE LIMITED-PUN</t>
  </si>
  <si>
    <t>Priyansh Tiwari+2</t>
  </si>
  <si>
    <t>SP G/G : MUM-PUN/MUM-NASIK ONE WAY DROP</t>
  </si>
  <si>
    <t>MH14HG900</t>
  </si>
  <si>
    <t>MH12SF3689</t>
  </si>
  <si>
    <t>TEJAS</t>
  </si>
  <si>
    <t>DR/PUN/22-23/56024409</t>
  </si>
  <si>
    <t>CPUN23/056012604</t>
  </si>
  <si>
    <t>OMRON AUTOMATION PVT LTD</t>
  </si>
  <si>
    <t>Vinayak Tiwari</t>
  </si>
  <si>
    <t>MH12SF8244</t>
  </si>
  <si>
    <t>NAGESH</t>
  </si>
  <si>
    <t>DR/PUN/22-23/56024336</t>
  </si>
  <si>
    <t>CPUN23/056012605</t>
  </si>
  <si>
    <t>Naveen Pandita</t>
  </si>
  <si>
    <t>MH12PQ5435</t>
  </si>
  <si>
    <t>DESAI</t>
  </si>
  <si>
    <t>DR/PUN/22-23/56025182</t>
  </si>
  <si>
    <t>CIMH23/027001057</t>
  </si>
  <si>
    <t>Pune BP Development Private Limited</t>
  </si>
  <si>
    <t>KM Mohan</t>
  </si>
  <si>
    <t>DR/PUN/22-23/56025447</t>
  </si>
  <si>
    <t>Charan V</t>
  </si>
  <si>
    <t>DR/PUN/22-23/56025556</t>
  </si>
  <si>
    <t>CPUN23/056012608</t>
  </si>
  <si>
    <t>Imran Kasu</t>
  </si>
  <si>
    <t>SP G/G : MUM-PUN/MUM-NASIK SAME DAY RETURN</t>
  </si>
  <si>
    <t>MH12SF5500</t>
  </si>
  <si>
    <t>PRAVIN</t>
  </si>
  <si>
    <t>DR/PUN/22-23/56025544</t>
  </si>
  <si>
    <t>DR/PUN/22-23/56025519</t>
  </si>
  <si>
    <t>Saravanan K</t>
  </si>
  <si>
    <t>ABHIJIT</t>
  </si>
  <si>
    <t>DR/PUN/22-23/56025440</t>
  </si>
  <si>
    <t>CPUN23/056012537</t>
  </si>
  <si>
    <t>BAIN AND COMPANY INDIA PRIVATE LIMITED</t>
  </si>
  <si>
    <t>Shikha  Agarwal</t>
  </si>
  <si>
    <t>DR/PUN/22-23/56025436</t>
  </si>
  <si>
    <t>CPUN23/056012606</t>
  </si>
  <si>
    <t>Kartik Gupta</t>
  </si>
  <si>
    <t>ASIF</t>
  </si>
  <si>
    <t>DR/PUN/22-23/56025685</t>
  </si>
  <si>
    <t>MH12SF4142</t>
  </si>
  <si>
    <t>LAXMAN</t>
  </si>
  <si>
    <t>DR/PUN/22-23/56025914</t>
  </si>
  <si>
    <t>CPUN23/056013122</t>
  </si>
  <si>
    <t>VOLVO CE INDIA PRIVATE LIMITED</t>
  </si>
  <si>
    <t>nithin n</t>
  </si>
  <si>
    <t>P/P : 8/80</t>
  </si>
  <si>
    <t>MH14HG4900</t>
  </si>
  <si>
    <t>HANUMNAT</t>
  </si>
  <si>
    <t>DR/PUN/22-23/56026095</t>
  </si>
  <si>
    <t>CPUN23/056013141</t>
  </si>
  <si>
    <t>WEWORK INDIA MANAGEMENT PVT LTD</t>
  </si>
  <si>
    <t>Arnav Gusain</t>
  </si>
  <si>
    <t>DR/PUN/22-23/56025823</t>
  </si>
  <si>
    <t>CPUN23/056013108</t>
  </si>
  <si>
    <t>DIPASHA YADAV</t>
  </si>
  <si>
    <t>SUNIL KURUND</t>
  </si>
  <si>
    <t>MH12UM8298</t>
  </si>
  <si>
    <t>DR/PUN/22-23/56025915</t>
  </si>
  <si>
    <t>CPUN23/056013123</t>
  </si>
  <si>
    <t>DR/PUN/22-23/56026176</t>
  </si>
  <si>
    <t>CIMH23/027001095</t>
  </si>
  <si>
    <t>POSCO MAHARASHTRA STEEL PRIVATE LIMITED</t>
  </si>
  <si>
    <t>Mr. Madhav Joglekar</t>
  </si>
  <si>
    <t>VISHAL KANADE</t>
  </si>
  <si>
    <t>DR/PUN/22-23/56026175</t>
  </si>
  <si>
    <t>CPUN23/056013159</t>
  </si>
  <si>
    <t>SYNGENTA INDIA LIMITED</t>
  </si>
  <si>
    <t>Jagadeesha  PS</t>
  </si>
  <si>
    <t>MH14KA2890</t>
  </si>
  <si>
    <t>ATUL</t>
  </si>
  <si>
    <t>DR/PUN/22-23/56025709</t>
  </si>
  <si>
    <t>CPUN23/056013092</t>
  </si>
  <si>
    <t>Santosh Sharma &amp; Preeti Nair</t>
  </si>
  <si>
    <t>DR/PUN/22-23/56025579</t>
  </si>
  <si>
    <t>CPUN23/056013077</t>
  </si>
  <si>
    <t>Amrita Kumari</t>
  </si>
  <si>
    <t>DR/PUN/22-23/56026004</t>
  </si>
  <si>
    <t>CPUN23/056013124</t>
  </si>
  <si>
    <t>Wameq Siddiqui</t>
  </si>
  <si>
    <t>MH12QW3281</t>
  </si>
  <si>
    <t>VISHWAJEET DESAI 8421562391</t>
  </si>
  <si>
    <t>DR/PUN/22-23/56026005</t>
  </si>
  <si>
    <t>CPUN23/056013125</t>
  </si>
  <si>
    <t>MH12PQ5000</t>
  </si>
  <si>
    <t>YOGESH</t>
  </si>
  <si>
    <t>DR/PUN/22-23/56026006</t>
  </si>
  <si>
    <t>CPUN23/056013126</t>
  </si>
  <si>
    <t>MH12QG0825</t>
  </si>
  <si>
    <t>SAMEER</t>
  </si>
  <si>
    <t>DR/PUN/22-23/56026007</t>
  </si>
  <si>
    <t>CPUN23/056013127</t>
  </si>
  <si>
    <t>MH12TV5959</t>
  </si>
  <si>
    <t>AJIT</t>
  </si>
  <si>
    <t>DR/PUN/22-23/56026008</t>
  </si>
  <si>
    <t>CPUN23/056013128</t>
  </si>
  <si>
    <t>MH14HU9618</t>
  </si>
  <si>
    <t>SHAILESH SHINDE</t>
  </si>
  <si>
    <t>DR/PUN/22-23/56026009</t>
  </si>
  <si>
    <t>CPUN23/056013992</t>
  </si>
  <si>
    <t>MH12RN2383</t>
  </si>
  <si>
    <t>PRAKASH</t>
  </si>
  <si>
    <t>DR/PUN/22-23/56026010</t>
  </si>
  <si>
    <t>CPUN23/056013129</t>
  </si>
  <si>
    <t>MH12NB1000</t>
  </si>
  <si>
    <t>KASIM</t>
  </si>
  <si>
    <t>DR/PUN/22-23/56026011</t>
  </si>
  <si>
    <t>CPUN23/056013130</t>
  </si>
  <si>
    <t>MH12SF0002</t>
  </si>
  <si>
    <t>SANJAY</t>
  </si>
  <si>
    <t>DR/PUN/22-23/56026012</t>
  </si>
  <si>
    <t>CPUN23/056013131</t>
  </si>
  <si>
    <t>MH12RN9559</t>
  </si>
  <si>
    <t>NILESH</t>
  </si>
  <si>
    <t>DR/PUN/22-23/56025574</t>
  </si>
  <si>
    <t>CPUN23/056013075</t>
  </si>
  <si>
    <t>Harsha Vachhani</t>
  </si>
  <si>
    <t>MH12SF6102</t>
  </si>
  <si>
    <t>DR/PUN/22-23/56025858</t>
  </si>
  <si>
    <t>CPUN23/056013110</t>
  </si>
  <si>
    <t>Irine Jev Vincent+</t>
  </si>
  <si>
    <t>DR/PUN/22-23/56026322</t>
  </si>
  <si>
    <t>CPUN23/056013192</t>
  </si>
  <si>
    <t>Ashish Shah &amp; Vivek Menon</t>
  </si>
  <si>
    <t>DR/PUN/22-23/56024810</t>
  </si>
  <si>
    <t>CPUN23/056013995</t>
  </si>
  <si>
    <t>Rishi Tanna</t>
  </si>
  <si>
    <t>MH12NX0008</t>
  </si>
  <si>
    <t>IMTIYAJ</t>
  </si>
  <si>
    <t>DR/PUN/22-23/56025710</t>
  </si>
  <si>
    <t>CPUN23/056013093</t>
  </si>
  <si>
    <t>Rahul Goyal</t>
  </si>
  <si>
    <t>MH12PQ3013</t>
  </si>
  <si>
    <t>JOTIRAM</t>
  </si>
  <si>
    <t>DR/PUN/22-23/56025563</t>
  </si>
  <si>
    <t>CPUN23/056013070</t>
  </si>
  <si>
    <t>Hitesh Girdhar</t>
  </si>
  <si>
    <t>MH12RN9068</t>
  </si>
  <si>
    <t>DR/PUN/22-23/56026246</t>
  </si>
  <si>
    <t>CPUN23/056013997</t>
  </si>
  <si>
    <t>Arun Arumugam</t>
  </si>
  <si>
    <t>MH12PQ5613</t>
  </si>
  <si>
    <t>GAURAV JADHAV</t>
  </si>
  <si>
    <t>DR/PUN/22-23/56026025</t>
  </si>
  <si>
    <t>CPUN23/056013133</t>
  </si>
  <si>
    <t xml:space="preserve"> Nishant Chhabra &amp; Neethu Kalayil.</t>
  </si>
  <si>
    <t>DR/PUN/22-23/56026248</t>
  </si>
  <si>
    <t>CPUN23/056013174</t>
  </si>
  <si>
    <t>Oindrila Majumdar</t>
  </si>
  <si>
    <t>MH14HU4131</t>
  </si>
  <si>
    <t>SUSHEN TONDE</t>
  </si>
  <si>
    <t>DR/PUN/22-23/56025400</t>
  </si>
  <si>
    <t>CPUN23/056013058</t>
  </si>
  <si>
    <t>Laxmi Nair</t>
  </si>
  <si>
    <t>MANSOOR</t>
  </si>
  <si>
    <t>DR/PUN/22-23/56025713</t>
  </si>
  <si>
    <t>CPUN23/056013094</t>
  </si>
  <si>
    <t>Sherwyn D'Souza</t>
  </si>
  <si>
    <t>DR/PUN/22-23/56026139</t>
  </si>
  <si>
    <t>CPUN23/056013149</t>
  </si>
  <si>
    <t>Chittaranjan Ghosh</t>
  </si>
  <si>
    <t>MH13CU7869</t>
  </si>
  <si>
    <t>JAVED</t>
  </si>
  <si>
    <t>DR/PUN/22-23/56025401</t>
  </si>
  <si>
    <t>CPUN23/056013059</t>
  </si>
  <si>
    <t>Mehul Shah</t>
  </si>
  <si>
    <t>MH12PQ4848</t>
  </si>
  <si>
    <t>DR/PUN/22-23/56025714</t>
  </si>
  <si>
    <t>CPUN23/056013095</t>
  </si>
  <si>
    <t>Hardik Shah</t>
  </si>
  <si>
    <t>MH12CU7869</t>
  </si>
  <si>
    <t>DR/PUN/22-23/56025402</t>
  </si>
  <si>
    <t>CPUN23/056013060</t>
  </si>
  <si>
    <t>Amrita Choudhury</t>
  </si>
  <si>
    <t>DR/PUN/22-23/56024017</t>
  </si>
  <si>
    <t>CPUN23/056013947</t>
  </si>
  <si>
    <t>NIHILENT LIMITED</t>
  </si>
  <si>
    <t>Robin Rastogi</t>
  </si>
  <si>
    <t>SP G/G : 24/360</t>
  </si>
  <si>
    <t>MH12UM5435</t>
  </si>
  <si>
    <t>Desai</t>
  </si>
  <si>
    <t>DR/PUN/22-23/56026510</t>
  </si>
  <si>
    <t>CPUN23/056013223</t>
  </si>
  <si>
    <t>Pranav Patil</t>
  </si>
  <si>
    <t>MH12PQ9183</t>
  </si>
  <si>
    <t>Sikandar</t>
  </si>
  <si>
    <t>DR/PUN/22-23/56026482</t>
  </si>
  <si>
    <t>CPUN23/056012827</t>
  </si>
  <si>
    <t>John Deere India Pvt Ltd -CC A/C</t>
  </si>
  <si>
    <t>Kim Mayeski</t>
  </si>
  <si>
    <t>G/G : 12/100</t>
  </si>
  <si>
    <t>MH12QW8489</t>
  </si>
  <si>
    <t>DNYANESWAR</t>
  </si>
  <si>
    <t>DR/PUN/22-23/56024889</t>
  </si>
  <si>
    <t>CPUN23/056013030</t>
  </si>
  <si>
    <t>STT GLOBAL DATA CENTRES INDIA PVT LTD</t>
  </si>
  <si>
    <t>Jaydev Kambli</t>
  </si>
  <si>
    <t>Sushen Tonde</t>
  </si>
  <si>
    <t>DR/PUN/22-23/56024888</t>
  </si>
  <si>
    <t>CPUN23/056013029</t>
  </si>
  <si>
    <t>MH12UM0009</t>
  </si>
  <si>
    <t>Ganesh</t>
  </si>
  <si>
    <t>DR/PUN/22-23/56026414</t>
  </si>
  <si>
    <t>CPUN23/056013208</t>
  </si>
  <si>
    <t>SAVILLS PROPERTY SERVICES (INDIA) PRIVATE LIMITED</t>
  </si>
  <si>
    <t>Mr Pervez Italia</t>
  </si>
  <si>
    <t>Yogesh</t>
  </si>
  <si>
    <t>DR/PUN/22-23/56026542</t>
  </si>
  <si>
    <t>CPUN23/056013229</t>
  </si>
  <si>
    <t>HUSCO HYDRAULICS PVT. LTD.</t>
  </si>
  <si>
    <t>Mr. Sandip Thorat &amp; Mr. Prashant More</t>
  </si>
  <si>
    <t>MH11CH1709</t>
  </si>
  <si>
    <t>AMOL</t>
  </si>
  <si>
    <t>DR/PUN/22-23/56026683</t>
  </si>
  <si>
    <t>CPUN23/056013249</t>
  </si>
  <si>
    <t>NOVARTIS HEALTHCARE PRIVATE LIMITED</t>
  </si>
  <si>
    <t>Dr.J.S.Hiremath</t>
  </si>
  <si>
    <t>G/G : 4/40</t>
  </si>
  <si>
    <t>Kishor</t>
  </si>
  <si>
    <t>DR/PUN/22-23/56026684</t>
  </si>
  <si>
    <t>CPUN23/056013250</t>
  </si>
  <si>
    <t>Dr.Prashant Mishra</t>
  </si>
  <si>
    <t>Mh12QG6363</t>
  </si>
  <si>
    <t>Pradip</t>
  </si>
  <si>
    <t>DR/PUN/22-23/56026587</t>
  </si>
  <si>
    <t>CPUN23/056013236</t>
  </si>
  <si>
    <t>KONE ELEVATOR INDIA PRIVATE LIMITED</t>
  </si>
  <si>
    <t>Ashutosh Nayak</t>
  </si>
  <si>
    <t>DR/PUN/22-23/56026879</t>
  </si>
  <si>
    <t>CPUN23/056013275</t>
  </si>
  <si>
    <t>TA Ramkumar</t>
  </si>
  <si>
    <t>PRASHANT</t>
  </si>
  <si>
    <t>DR/PUN/22-23/56026780</t>
  </si>
  <si>
    <t>CIMH23/027001094</t>
  </si>
  <si>
    <t>HILTI TECHNOLOGY SOLUTIONS INDIA PRIVATE LIMITED</t>
  </si>
  <si>
    <t>Kiran Chimalkonda</t>
  </si>
  <si>
    <t>DR/PUN/22-23/56026950</t>
  </si>
  <si>
    <t>CPUN23/056013289</t>
  </si>
  <si>
    <t>ASAHI KASEI INDIA PVT LTD</t>
  </si>
  <si>
    <t>Mr. Mahesh Raman</t>
  </si>
  <si>
    <t>DR/PUN/22-23/56026870</t>
  </si>
  <si>
    <t>CPUN23/056013274</t>
  </si>
  <si>
    <t>DR/PUN/22-23/56027078</t>
  </si>
  <si>
    <t>CPUN23/056013317</t>
  </si>
  <si>
    <t>Surbhi Jain</t>
  </si>
  <si>
    <t>DR/PUN/22-23/56027125</t>
  </si>
  <si>
    <t>Vipin  Kamboj</t>
  </si>
  <si>
    <t>DR/PUN/22-23/56027129</t>
  </si>
  <si>
    <t>CIMH23/027001056</t>
  </si>
  <si>
    <t>MAPLETREE INDIA MANAGEMENT SERVICES PRIVATE</t>
  </si>
  <si>
    <t>DR/PUN/22-23/56024808</t>
  </si>
  <si>
    <t>Jennifer Ray +2</t>
  </si>
  <si>
    <t>DR/PUN/22-23/56027316</t>
  </si>
  <si>
    <t>CPUN23/056014027</t>
  </si>
  <si>
    <t>MH14GD1243</t>
  </si>
  <si>
    <t>PRADIIP</t>
  </si>
  <si>
    <t>DR/PUN/22-23/56024911</t>
  </si>
  <si>
    <t>CPUN23/056014026</t>
  </si>
  <si>
    <t>SHIN-ETSU SILICONES INDIA PRIVATE LIMITED</t>
  </si>
  <si>
    <t xml:space="preserve">SURHID  GUPTA </t>
  </si>
  <si>
    <t>SACHIN</t>
  </si>
  <si>
    <t>DR/PUN/22-23/56027673</t>
  </si>
  <si>
    <t>CPUN23/056014028</t>
  </si>
  <si>
    <t>SOTC TRAVEL LIMITED</t>
  </si>
  <si>
    <t>MR VAIBHAV HARIBHAU GHULE</t>
  </si>
  <si>
    <t>MH12NX2041</t>
  </si>
  <si>
    <t>GANESH</t>
  </si>
  <si>
    <t>DR/PUN/22-23/56027696</t>
  </si>
  <si>
    <t>DR/PUN/22-23/56027681</t>
  </si>
  <si>
    <t>CPUN23/056014023</t>
  </si>
  <si>
    <t>GE INDIA INDUSTRIAL PVT LTD</t>
  </si>
  <si>
    <t>Mr RAHULSHINDE</t>
  </si>
  <si>
    <t>DR/PUN/22-23/56027332</t>
  </si>
  <si>
    <t>CPUN23/056014024</t>
  </si>
  <si>
    <t>EPAM SYSTEMS INDIA PRIVATE LIMITED</t>
  </si>
  <si>
    <t>Dalvir Singh</t>
  </si>
  <si>
    <t>APT G/G : APT Transfer 3/60</t>
  </si>
  <si>
    <t>DR/PUN/22-23/56027331</t>
  </si>
  <si>
    <t>CPUN23/056014029</t>
  </si>
  <si>
    <t>Evgenii Podolskii , Akhmad Abud</t>
  </si>
  <si>
    <t>DR/PUN/22-23/56027330</t>
  </si>
  <si>
    <t>CPUN23/056014025</t>
  </si>
  <si>
    <t>Sergey Dolgopolov, Ekaterina Vashurina</t>
  </si>
  <si>
    <t>MH13JL1300</t>
  </si>
  <si>
    <t>KENDRE MAHESH</t>
  </si>
  <si>
    <t>2023/0101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</si>
</sst>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</font>
    <font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E4A4E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12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4" applyFont="1" applyFill="1" applyBorder="1" applyAlignment="1">
      <alignment horizontal="left"/>
    </xf>
    <xf numFmtId="14" fontId="19" fillId="34" borderId="10" xfId="46" applyNumberFormat="1" applyFont="1" applyFill="1" applyBorder="1" applyAlignment="1">
      <alignment horizontal="left"/>
    </xf>
    <xf numFmtId="0" fontId="19" fillId="35" borderId="10" xfId="48" applyFont="1" applyFill="1" applyBorder="1" applyAlignment="1">
      <alignment horizontal="left"/>
    </xf>
    <xf numFmtId="0" fontId="19" fillId="34" borderId="10" xfId="43" applyNumberFormat="1" applyFont="1" applyFill="1" applyBorder="1" applyAlignment="1">
      <alignment horizontal="center"/>
    </xf>
    <xf numFmtId="0" fontId="19" fillId="34" borderId="10" xfId="45" applyNumberFormat="1" applyFont="1" applyFill="1" applyBorder="1" applyAlignment="1">
      <alignment horizontal="left"/>
    </xf>
    <xf numFmtId="0" fontId="19" fillId="34" borderId="10" xfId="44" applyNumberFormat="1" applyFont="1" applyFill="1" applyBorder="1" applyAlignment="1">
      <alignment horizontal="left"/>
    </xf>
    <xf numFmtId="0" fontId="19" fillId="35" borderId="10" xfId="47" applyNumberFormat="1" applyFont="1" applyFill="1" applyBorder="1" applyAlignment="1">
      <alignment horizontal="center"/>
    </xf>
    <xf numFmtId="0" fontId="19" fillId="35" borderId="10" xfId="49" applyNumberFormat="1" applyFont="1" applyFill="1" applyBorder="1" applyAlignment="1">
      <alignment horizontal="left"/>
    </xf>
    <xf numFmtId="0" fontId="19" fillId="35" borderId="10" xfId="48" applyNumberFormat="1" applyFont="1" applyFill="1" applyBorder="1" applyAlignment="1">
      <alignment horizontal="left"/>
    </xf>
    <xf numFmtId="14" fontId="19" fillId="34" borderId="10" xfId="44" quotePrefix="1" applyNumberFormat="1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rvanan.pillai\AppData\Local\Microsoft\Windows\INetCache\Content.Outlook\2MOZI1TW\79%20DUTYSLIP%20BILL%20JANUARY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B2" t="str">
            <v>DR/PUN/22-23/56018914</v>
          </cell>
          <cell r="C2" t="str">
            <v>Nutanix Technologies India Private Limited</v>
          </cell>
          <cell r="D2" t="str">
            <v>Sunil Gregory</v>
          </cell>
          <cell r="E2" t="str">
            <v>G/G : 8/80</v>
          </cell>
          <cell r="F2" t="str">
            <v>MH14HG2371</v>
          </cell>
          <cell r="G2" t="str">
            <v>MAHESH GHULE</v>
          </cell>
          <cell r="H2">
            <v>919104218181</v>
          </cell>
          <cell r="I2">
            <v>5162</v>
          </cell>
          <cell r="J2">
            <v>0</v>
          </cell>
        </row>
        <row r="3">
          <cell r="B3" t="str">
            <v>DR/PUN/22-23/56018721</v>
          </cell>
          <cell r="C3" t="str">
            <v>Nutanix Technologies India Private Limited</v>
          </cell>
          <cell r="D3" t="str">
            <v>Sankalp Saxena</v>
          </cell>
          <cell r="E3" t="str">
            <v>G/G : 8/80</v>
          </cell>
          <cell r="F3" t="str">
            <v>MH14HG8087</v>
          </cell>
          <cell r="G3" t="str">
            <v>KISHOR 9765495078</v>
          </cell>
          <cell r="H3">
            <v>919767998861</v>
          </cell>
          <cell r="I3">
            <v>6842</v>
          </cell>
          <cell r="J3">
            <v>20</v>
          </cell>
        </row>
        <row r="4">
          <cell r="B4" t="str">
            <v>DR/PUN/22-23/56018725</v>
          </cell>
          <cell r="C4" t="str">
            <v>Nutanix Technologies India Private Limited</v>
          </cell>
          <cell r="D4" t="str">
            <v>Sankalp Saxena</v>
          </cell>
          <cell r="E4" t="str">
            <v>G/G : 8/80</v>
          </cell>
          <cell r="F4" t="str">
            <v>MH14HG8087</v>
          </cell>
          <cell r="G4" t="str">
            <v>KISHOR 9765495078</v>
          </cell>
          <cell r="H4">
            <v>919767998861</v>
          </cell>
          <cell r="I4">
            <v>3657</v>
          </cell>
          <cell r="J4">
            <v>0</v>
          </cell>
        </row>
        <row r="5">
          <cell r="B5" t="str">
            <v>DR/PUN/22-23/56024871</v>
          </cell>
          <cell r="C5" t="str">
            <v>EVERSTONE CAPITAL ADVISORS PVT LTD.</v>
          </cell>
          <cell r="D5" t="str">
            <v>Sanjay Thapar</v>
          </cell>
          <cell r="E5" t="str">
            <v>SP G/G : MUM-PUN SAME DAY RETURN</v>
          </cell>
          <cell r="F5" t="str">
            <v>MH12PQ8898</v>
          </cell>
          <cell r="G5" t="str">
            <v>VISHAL</v>
          </cell>
          <cell r="H5">
            <v>918888885613</v>
          </cell>
          <cell r="I5">
            <v>9488</v>
          </cell>
          <cell r="J5">
            <v>620</v>
          </cell>
        </row>
        <row r="6">
          <cell r="B6" t="str">
            <v>DR/PUN/22-23/56025156</v>
          </cell>
          <cell r="C6" t="str">
            <v>AVENDUS WEALTH MANAGEMENT PRIVAT LIMITED</v>
          </cell>
          <cell r="D6" t="str">
            <v>Mr. Vishal Vasudeo</v>
          </cell>
          <cell r="E6" t="str">
            <v>SP G/G : MUM-PUN ONE WAY DROP</v>
          </cell>
          <cell r="F6" t="str">
            <v>MH14HG0900</v>
          </cell>
          <cell r="G6" t="str">
            <v>SUNIL</v>
          </cell>
          <cell r="H6">
            <v>918208945271</v>
          </cell>
          <cell r="I6">
            <v>7650</v>
          </cell>
          <cell r="J6">
            <v>580</v>
          </cell>
        </row>
        <row r="7">
          <cell r="B7" t="str">
            <v>DR/PUN/22-23/56025074</v>
          </cell>
          <cell r="C7" t="str">
            <v>TATA CAPITAL LTD.</v>
          </cell>
          <cell r="D7" t="str">
            <v>Mr. T Ramkumar</v>
          </cell>
          <cell r="E7" t="str">
            <v>OSTN G/G : 1 Day/300 Kms</v>
          </cell>
          <cell r="F7" t="str">
            <v>MH14JL8087</v>
          </cell>
          <cell r="G7" t="str">
            <v>BALASAHEB</v>
          </cell>
          <cell r="H7">
            <v>918888308821</v>
          </cell>
          <cell r="I7">
            <v>8154</v>
          </cell>
          <cell r="J7">
            <v>620</v>
          </cell>
        </row>
        <row r="8">
          <cell r="B8" t="str">
            <v>DR/PUN/22-23/56025185</v>
          </cell>
          <cell r="C8" t="str">
            <v>MCKINSEY &amp; COMPANY INDIA LLP</v>
          </cell>
          <cell r="D8" t="str">
            <v>Raghav Chopra</v>
          </cell>
          <cell r="E8" t="str">
            <v>OSTN G/G : 1 Day/250 Kms</v>
          </cell>
          <cell r="F8" t="str">
            <v>MH14JL1300</v>
          </cell>
          <cell r="G8" t="str">
            <v>MAHESH</v>
          </cell>
          <cell r="H8">
            <v>919130546380</v>
          </cell>
          <cell r="I8">
            <v>13500</v>
          </cell>
          <cell r="J8">
            <v>620</v>
          </cell>
        </row>
        <row r="9">
          <cell r="B9" t="str">
            <v>DR/PUN/22-23/56025368</v>
          </cell>
          <cell r="C9" t="str">
            <v>XORIANT SOLUTIONS PVT LTD</v>
          </cell>
          <cell r="D9" t="str">
            <v>Vikalp Tyagi</v>
          </cell>
          <cell r="E9" t="str">
            <v>SP G/G : MUM-PUN SAME DAY RETURN</v>
          </cell>
          <cell r="F9" t="str">
            <v>MH12QW2719</v>
          </cell>
          <cell r="G9" t="str">
            <v>ABHIJEET</v>
          </cell>
          <cell r="H9">
            <v>919881673275</v>
          </cell>
          <cell r="I9">
            <v>13500</v>
          </cell>
          <cell r="J9">
            <v>620</v>
          </cell>
        </row>
        <row r="10">
          <cell r="B10" t="str">
            <v>DR/PUN/22-23/56025289</v>
          </cell>
          <cell r="C10" t="str">
            <v>COURSERA INDIA PRIVATE LIMITED</v>
          </cell>
          <cell r="D10" t="str">
            <v>Apoorv Johari</v>
          </cell>
          <cell r="E10" t="str">
            <v>OSTN G/G : 1 Day/300 Kms</v>
          </cell>
          <cell r="F10" t="str">
            <v>MH12SX1911</v>
          </cell>
          <cell r="G10" t="str">
            <v>SATISH</v>
          </cell>
          <cell r="H10">
            <v>919067642465</v>
          </cell>
          <cell r="I10">
            <v>9477</v>
          </cell>
          <cell r="J10">
            <v>680</v>
          </cell>
        </row>
        <row r="11">
          <cell r="B11" t="str">
            <v>DR/PUN/22-23/56025319</v>
          </cell>
          <cell r="C11" t="str">
            <v>MCKINSEY &amp; COMPANY INDIA LLP</v>
          </cell>
          <cell r="D11" t="str">
            <v>Shweta Nair</v>
          </cell>
          <cell r="E11" t="str">
            <v>OSTN G/G : 1 Day/250 Kms</v>
          </cell>
          <cell r="F11" t="str">
            <v>MH12UM8289</v>
          </cell>
          <cell r="G11" t="str">
            <v>DAYANAND</v>
          </cell>
          <cell r="H11">
            <v>919022533707</v>
          </cell>
          <cell r="I11">
            <v>13500</v>
          </cell>
          <cell r="J11">
            <v>725</v>
          </cell>
        </row>
        <row r="12">
          <cell r="B12" t="str">
            <v>DR/PUN/22-23/56025366</v>
          </cell>
          <cell r="C12" t="str">
            <v>TIAA GLOBAL BUSINESS SERVICES (INDIA) PRIVATE LIMITED-PUN</v>
          </cell>
          <cell r="D12" t="str">
            <v>Priyansh Tiwari+2</v>
          </cell>
          <cell r="E12" t="str">
            <v>SP G/G : MUM-PUN/MUM-NASIK ONE WAY DROP</v>
          </cell>
          <cell r="F12" t="str">
            <v>MH14HG900</v>
          </cell>
          <cell r="G12" t="str">
            <v>BALASAHEB</v>
          </cell>
          <cell r="H12">
            <v>918080402809</v>
          </cell>
          <cell r="I12">
            <v>8028</v>
          </cell>
          <cell r="J12">
            <v>620</v>
          </cell>
        </row>
        <row r="13">
          <cell r="B13" t="str">
            <v>DR/PUN/22-23/56024409</v>
          </cell>
          <cell r="C13" t="str">
            <v>OMRON AUTOMATION PVT LTD</v>
          </cell>
          <cell r="D13" t="str">
            <v>Vinayak Tiwari</v>
          </cell>
          <cell r="E13" t="str">
            <v>OSTN G/G : 1 Day/300 Kms</v>
          </cell>
          <cell r="F13" t="str">
            <v>MH12SF8244</v>
          </cell>
          <cell r="G13" t="str">
            <v>NAGESH</v>
          </cell>
          <cell r="H13">
            <v>919579887025</v>
          </cell>
          <cell r="I13">
            <v>9876</v>
          </cell>
          <cell r="J13">
            <v>553</v>
          </cell>
        </row>
        <row r="14">
          <cell r="B14" t="str">
            <v>DR/PUN/22-23/56024336</v>
          </cell>
          <cell r="C14" t="str">
            <v>OMRON AUTOMATION PVT LTD</v>
          </cell>
          <cell r="D14" t="str">
            <v>Naveen Pandita</v>
          </cell>
          <cell r="E14" t="str">
            <v>OSTN G/G : 1 Day/300 Kms</v>
          </cell>
          <cell r="F14" t="str">
            <v>MH12PQ5435</v>
          </cell>
          <cell r="G14" t="str">
            <v>DESAI</v>
          </cell>
          <cell r="H14">
            <v>919322292814</v>
          </cell>
          <cell r="I14">
            <v>6600</v>
          </cell>
          <cell r="J14">
            <v>406</v>
          </cell>
        </row>
        <row r="15">
          <cell r="B15" t="str">
            <v>DR/PUN/22-23/56025182</v>
          </cell>
          <cell r="C15" t="str">
            <v>Pune BP Development Private Limited</v>
          </cell>
          <cell r="D15" t="str">
            <v>KM Mohan</v>
          </cell>
          <cell r="E15" t="str">
            <v>G/G : 8/80</v>
          </cell>
          <cell r="F15" t="str">
            <v>MH12PQ8898</v>
          </cell>
          <cell r="G15" t="str">
            <v>VISHAL</v>
          </cell>
          <cell r="H15">
            <v>918888885613</v>
          </cell>
          <cell r="I15">
            <v>3300</v>
          </cell>
          <cell r="J15">
            <v>50</v>
          </cell>
        </row>
        <row r="16">
          <cell r="B16" t="str">
            <v>DR/PUN/22-23/56025447</v>
          </cell>
          <cell r="C16" t="str">
            <v>MCKINSEY &amp; COMPANY INDIA LLP</v>
          </cell>
          <cell r="D16" t="str">
            <v>Charan V</v>
          </cell>
          <cell r="E16" t="str">
            <v>OSTN G/G : 1 Day/250 Kms</v>
          </cell>
          <cell r="F16" t="str">
            <v>MH14HG0900</v>
          </cell>
          <cell r="G16" t="str">
            <v>BALASAHEB</v>
          </cell>
          <cell r="H16">
            <v>918080402809</v>
          </cell>
          <cell r="I16">
            <v>7713</v>
          </cell>
          <cell r="J16">
            <v>600</v>
          </cell>
        </row>
        <row r="17">
          <cell r="B17" t="str">
            <v>DR/PUN/22-23/56025556</v>
          </cell>
          <cell r="C17" t="str">
            <v>TIAA GLOBAL BUSINESS SERVICES (INDIA) PRIVATE LIMITED-PUN</v>
          </cell>
          <cell r="D17" t="str">
            <v>Imran Kasu</v>
          </cell>
          <cell r="E17" t="str">
            <v>SP G/G : MUM-PUN/MUM-NASIK SAME DAY RETURN</v>
          </cell>
          <cell r="F17" t="str">
            <v>MH12SF5500</v>
          </cell>
          <cell r="G17" t="str">
            <v>PRAVIN</v>
          </cell>
          <cell r="H17">
            <v>919552328453</v>
          </cell>
          <cell r="I17">
            <v>13500</v>
          </cell>
          <cell r="J17">
            <v>620</v>
          </cell>
        </row>
        <row r="18">
          <cell r="B18" t="str">
            <v>DR/PUN/22-23/56025544</v>
          </cell>
          <cell r="C18" t="str">
            <v>Pune BP Development Private Limited</v>
          </cell>
          <cell r="D18" t="str">
            <v>KM Mohan</v>
          </cell>
          <cell r="E18" t="str">
            <v>G/G : 8/80</v>
          </cell>
          <cell r="F18" t="str">
            <v>MH12PQ8898</v>
          </cell>
          <cell r="G18" t="str">
            <v>VISHAL</v>
          </cell>
          <cell r="H18">
            <v>918888885613</v>
          </cell>
          <cell r="I18">
            <v>4531</v>
          </cell>
          <cell r="J18">
            <v>0</v>
          </cell>
        </row>
        <row r="19">
          <cell r="B19" t="str">
            <v>DR/PUN/22-23/56025519</v>
          </cell>
          <cell r="C19" t="str">
            <v>Pune BP Development Private Limited</v>
          </cell>
          <cell r="D19" t="str">
            <v>Saravanan K</v>
          </cell>
          <cell r="E19" t="str">
            <v>G/G : 8/80</v>
          </cell>
          <cell r="F19" t="str">
            <v>MH12QW2719</v>
          </cell>
          <cell r="G19" t="str">
            <v>ABHIJIT</v>
          </cell>
          <cell r="H19">
            <v>919881673275</v>
          </cell>
          <cell r="I19">
            <v>4900</v>
          </cell>
          <cell r="J19">
            <v>0</v>
          </cell>
        </row>
        <row r="20">
          <cell r="B20" t="str">
            <v>DR/PUN/22-23/56025440</v>
          </cell>
          <cell r="C20" t="str">
            <v>BAIN AND COMPANY INDIA PRIVATE LIMITED</v>
          </cell>
          <cell r="D20" t="str">
            <v>Shikha  Agarwal</v>
          </cell>
          <cell r="E20" t="str">
            <v>OSTN G/G : 1 Day/300 Kms</v>
          </cell>
          <cell r="F20" t="str">
            <v>MH12SF3689</v>
          </cell>
          <cell r="G20" t="str">
            <v>TEJAS</v>
          </cell>
          <cell r="H20">
            <v>919763892472</v>
          </cell>
          <cell r="I20">
            <v>6600</v>
          </cell>
          <cell r="J20">
            <v>80</v>
          </cell>
        </row>
        <row r="21">
          <cell r="B21" t="str">
            <v>DR/PUN/22-23/56025436</v>
          </cell>
          <cell r="C21" t="str">
            <v>BAIN AND COMPANY INDIA PRIVATE LIMITED</v>
          </cell>
          <cell r="D21" t="str">
            <v>Kartik Gupta</v>
          </cell>
          <cell r="E21" t="str">
            <v>OSTN G/G : 1 Day/300 Kms</v>
          </cell>
          <cell r="F21" t="str">
            <v>MH12SX1911</v>
          </cell>
          <cell r="G21" t="str">
            <v>ASIF</v>
          </cell>
          <cell r="H21">
            <v>919922222662</v>
          </cell>
          <cell r="I21">
            <v>6600</v>
          </cell>
          <cell r="J21">
            <v>110</v>
          </cell>
        </row>
        <row r="22">
          <cell r="B22" t="str">
            <v>DR/PUN/22-23/56025685</v>
          </cell>
          <cell r="C22" t="str">
            <v>Pune BP Development Private Limited</v>
          </cell>
          <cell r="D22" t="str">
            <v>Saravanan K</v>
          </cell>
          <cell r="E22" t="str">
            <v>G/G : 8/80</v>
          </cell>
          <cell r="F22" t="str">
            <v>MH12QW2719</v>
          </cell>
          <cell r="G22" t="str">
            <v>ABHIJIT</v>
          </cell>
          <cell r="H22">
            <v>919881673275</v>
          </cell>
          <cell r="I22">
            <v>4300</v>
          </cell>
          <cell r="J22">
            <v>0</v>
          </cell>
        </row>
        <row r="23">
          <cell r="B23" t="str">
            <v>DR/PUN/22-23/56025914</v>
          </cell>
          <cell r="C23" t="str">
            <v>VOLVO CE INDIA PRIVATE LIMITED</v>
          </cell>
          <cell r="D23" t="str">
            <v>nithin n</v>
          </cell>
          <cell r="E23" t="str">
            <v>P/P : 8/80</v>
          </cell>
          <cell r="F23" t="str">
            <v>MH14HG4900</v>
          </cell>
          <cell r="G23" t="str">
            <v>HANUMNAT</v>
          </cell>
          <cell r="H23">
            <v>919730971732</v>
          </cell>
          <cell r="I23">
            <v>6717</v>
          </cell>
          <cell r="J23">
            <v>0</v>
          </cell>
        </row>
        <row r="24">
          <cell r="B24" t="str">
            <v>DR/PUN/22-23/56026095</v>
          </cell>
          <cell r="C24" t="str">
            <v>WEWORK INDIA MANAGEMENT PVT LTD</v>
          </cell>
          <cell r="D24" t="str">
            <v>Arnav Gusain</v>
          </cell>
          <cell r="E24" t="str">
            <v>G/G : 8/80</v>
          </cell>
          <cell r="F24" t="str">
            <v>MH14JL8087</v>
          </cell>
          <cell r="G24" t="str">
            <v>BALASAHEB</v>
          </cell>
          <cell r="H24">
            <v>918888308821</v>
          </cell>
          <cell r="I24">
            <v>3500</v>
          </cell>
          <cell r="J24">
            <v>0</v>
          </cell>
        </row>
        <row r="25">
          <cell r="B25" t="str">
            <v>DR/PUN/22-23/56025823</v>
          </cell>
          <cell r="C25" t="str">
            <v>WEWORK INDIA MANAGEMENT PVT LTD</v>
          </cell>
          <cell r="D25" t="str">
            <v>DIPASHA YADAV</v>
          </cell>
          <cell r="E25" t="str">
            <v>OSTN G/G : 1 Day/300 Kms</v>
          </cell>
          <cell r="F25" t="str">
            <v>MH14HG0900</v>
          </cell>
          <cell r="G25" t="str">
            <v>SUNIL KURUND</v>
          </cell>
          <cell r="H25">
            <v>918208945271</v>
          </cell>
          <cell r="I25">
            <v>13500</v>
          </cell>
          <cell r="J25">
            <v>660</v>
          </cell>
        </row>
        <row r="26">
          <cell r="B26" t="str">
            <v>DR/PUN/22-23/56025915</v>
          </cell>
          <cell r="C26" t="str">
            <v>VOLVO CE INDIA PRIVATE LIMITED</v>
          </cell>
          <cell r="D26" t="str">
            <v>nithin n</v>
          </cell>
          <cell r="E26" t="str">
            <v>OSTN G/G : 1 Day/300 Kms</v>
          </cell>
          <cell r="F26" t="str">
            <v>MH14HG4900</v>
          </cell>
          <cell r="G26" t="str">
            <v>HANUMNAT</v>
          </cell>
          <cell r="H26">
            <v>919730971732</v>
          </cell>
          <cell r="I26">
            <v>10338</v>
          </cell>
          <cell r="J26">
            <v>0</v>
          </cell>
        </row>
        <row r="27">
          <cell r="B27" t="str">
            <v>DR/PUN/22-23/56026176</v>
          </cell>
          <cell r="C27" t="str">
            <v>POSCO MAHARASHTRA STEEL PRIVATE LIMITED</v>
          </cell>
          <cell r="D27" t="str">
            <v>Mr. Madhav Joglekar</v>
          </cell>
          <cell r="E27" t="str">
            <v>OSTN G/G : 1 Day/250 Kms</v>
          </cell>
          <cell r="F27" t="str">
            <v>MH12PQ8898</v>
          </cell>
          <cell r="G27" t="str">
            <v>VISHAL KANADE</v>
          </cell>
          <cell r="H27">
            <v>918888885613</v>
          </cell>
          <cell r="I27">
            <v>6600</v>
          </cell>
          <cell r="J27">
            <v>0</v>
          </cell>
        </row>
        <row r="28">
          <cell r="B28" t="str">
            <v>DR/PUN/22-23/56026175</v>
          </cell>
          <cell r="C28" t="str">
            <v>SYNGENTA INDIA LIMITED</v>
          </cell>
          <cell r="D28" t="str">
            <v>Jagadeesha  PS</v>
          </cell>
          <cell r="E28" t="str">
            <v>SP G/G : MUM-PUN SAME DAY RETURN</v>
          </cell>
          <cell r="F28" t="str">
            <v>MH14KA2890</v>
          </cell>
          <cell r="G28" t="str">
            <v>ATUL</v>
          </cell>
          <cell r="H28">
            <v>919822616620</v>
          </cell>
          <cell r="I28">
            <v>8742</v>
          </cell>
          <cell r="J28">
            <v>0</v>
          </cell>
        </row>
        <row r="29">
          <cell r="B29" t="str">
            <v>DR/PUN/22-23/56025709</v>
          </cell>
          <cell r="C29" t="str">
            <v>TIAA GLOBAL BUSINESS SERVICES (INDIA) PRIVATE LIMITED-PUN</v>
          </cell>
          <cell r="D29" t="str">
            <v>Santosh Sharma &amp; Preeti Nair</v>
          </cell>
          <cell r="E29" t="str">
            <v>G/G : 8/80</v>
          </cell>
          <cell r="F29" t="str">
            <v>MH14JL8087</v>
          </cell>
          <cell r="G29" t="str">
            <v>BALASAHEB</v>
          </cell>
          <cell r="H29">
            <v>918888308821</v>
          </cell>
          <cell r="I29">
            <v>5100</v>
          </cell>
          <cell r="J29">
            <v>0</v>
          </cell>
        </row>
        <row r="30">
          <cell r="B30" t="str">
            <v>DR/PUN/22-23/56025579</v>
          </cell>
          <cell r="C30" t="str">
            <v>TIAA GLOBAL BUSINESS SERVICES (INDIA) PRIVATE LIMITED-PUN</v>
          </cell>
          <cell r="D30" t="str">
            <v>Amrita Kumari</v>
          </cell>
          <cell r="E30" t="str">
            <v>SP G/G : MUM-PUN/MUM-NASIK SAME DAY RETURN</v>
          </cell>
          <cell r="F30" t="str">
            <v>MH12QW4848</v>
          </cell>
          <cell r="G30" t="str">
            <v>SHIVRAJ</v>
          </cell>
          <cell r="H30">
            <v>918379031350</v>
          </cell>
          <cell r="I30">
            <v>8154</v>
          </cell>
          <cell r="J30">
            <v>620</v>
          </cell>
        </row>
        <row r="31">
          <cell r="B31" t="str">
            <v>DR/PUN/22-23/56026004</v>
          </cell>
          <cell r="C31" t="str">
            <v>TIAA GLOBAL BUSINESS SERVICES (INDIA) PRIVATE LIMITED-PUN</v>
          </cell>
          <cell r="D31" t="str">
            <v>Wameq Siddiqui</v>
          </cell>
          <cell r="E31" t="str">
            <v>G/G : 8/80</v>
          </cell>
          <cell r="F31" t="str">
            <v>MH12QW3281</v>
          </cell>
          <cell r="G31" t="str">
            <v>VISHWAJEET DESAI 8421562391</v>
          </cell>
          <cell r="H31">
            <v>919021934397</v>
          </cell>
          <cell r="I31">
            <v>3300</v>
          </cell>
          <cell r="J31">
            <v>0</v>
          </cell>
        </row>
        <row r="32">
          <cell r="B32" t="str">
            <v>DR/PUN/22-23/56026005</v>
          </cell>
          <cell r="C32" t="str">
            <v>TIAA GLOBAL BUSINESS SERVICES (INDIA) PRIVATE LIMITED-PUN</v>
          </cell>
          <cell r="D32" t="str">
            <v>Wameq Siddiqui</v>
          </cell>
          <cell r="E32" t="str">
            <v>G/G : 8/80</v>
          </cell>
          <cell r="F32" t="str">
            <v>MH12PQ5000</v>
          </cell>
          <cell r="G32" t="str">
            <v>YOGESH</v>
          </cell>
          <cell r="H32">
            <v>919850077720</v>
          </cell>
          <cell r="I32">
            <v>3400</v>
          </cell>
          <cell r="J32">
            <v>0</v>
          </cell>
        </row>
        <row r="33">
          <cell r="B33" t="str">
            <v>DR/PUN/22-23/56026006</v>
          </cell>
          <cell r="C33" t="str">
            <v>TIAA GLOBAL BUSINESS SERVICES (INDIA) PRIVATE LIMITED-PUN</v>
          </cell>
          <cell r="D33" t="str">
            <v>Wameq Siddiqui</v>
          </cell>
          <cell r="E33" t="str">
            <v>G/G : 8/80</v>
          </cell>
          <cell r="F33" t="str">
            <v>MH12QG0825</v>
          </cell>
          <cell r="G33" t="str">
            <v>SAMEER</v>
          </cell>
          <cell r="H33">
            <v>918451936252</v>
          </cell>
          <cell r="I33">
            <v>3500</v>
          </cell>
          <cell r="J33">
            <v>0</v>
          </cell>
        </row>
        <row r="34">
          <cell r="B34" t="str">
            <v>DR/PUN/22-23/56026007</v>
          </cell>
          <cell r="C34" t="str">
            <v>TIAA GLOBAL BUSINESS SERVICES (INDIA) PRIVATE LIMITED-PUN</v>
          </cell>
          <cell r="D34" t="str">
            <v>Wameq Siddiqui</v>
          </cell>
          <cell r="E34" t="str">
            <v>G/G : 8/80</v>
          </cell>
          <cell r="F34" t="str">
            <v>MH12TV5959</v>
          </cell>
          <cell r="G34" t="str">
            <v>AJIT</v>
          </cell>
          <cell r="H34">
            <v>919689757509</v>
          </cell>
          <cell r="I34">
            <v>3300</v>
          </cell>
          <cell r="J34">
            <v>0</v>
          </cell>
        </row>
        <row r="35">
          <cell r="B35" t="str">
            <v>DR/PUN/22-23/56026008</v>
          </cell>
          <cell r="C35" t="str">
            <v>TIAA GLOBAL BUSINESS SERVICES (INDIA) PRIVATE LIMITED-PUN</v>
          </cell>
          <cell r="D35" t="str">
            <v>Wameq Siddiqui</v>
          </cell>
          <cell r="E35" t="str">
            <v>G/G : 8/80</v>
          </cell>
          <cell r="F35" t="str">
            <v>MH14HU9618</v>
          </cell>
          <cell r="G35" t="str">
            <v>SHAILESH SHINDE</v>
          </cell>
          <cell r="H35">
            <v>919890453232</v>
          </cell>
          <cell r="I35">
            <v>3300</v>
          </cell>
          <cell r="J35">
            <v>0</v>
          </cell>
        </row>
        <row r="36">
          <cell r="B36" t="str">
            <v>DR/PUN/22-23/56026009</v>
          </cell>
          <cell r="C36" t="str">
            <v>TIAA GLOBAL BUSINESS SERVICES (INDIA) PRIVATE LIMITED-PUN</v>
          </cell>
          <cell r="D36" t="str">
            <v>Wameq Siddiqui</v>
          </cell>
          <cell r="E36" t="str">
            <v>G/G : 8/80</v>
          </cell>
          <cell r="F36" t="str">
            <v>MH12RN2383</v>
          </cell>
          <cell r="G36" t="str">
            <v>PRAKASH</v>
          </cell>
          <cell r="H36">
            <v>919765088031</v>
          </cell>
          <cell r="I36">
            <v>3300</v>
          </cell>
          <cell r="J36">
            <v>60</v>
          </cell>
        </row>
        <row r="37">
          <cell r="B37" t="str">
            <v>DR/PUN/22-23/56026010</v>
          </cell>
          <cell r="C37" t="str">
            <v>TIAA GLOBAL BUSINESS SERVICES (INDIA) PRIVATE LIMITED-PUN</v>
          </cell>
          <cell r="D37" t="str">
            <v>Wameq Siddiqui</v>
          </cell>
          <cell r="E37" t="str">
            <v>G/G : 8/80</v>
          </cell>
          <cell r="F37" t="str">
            <v>MH12NB1000</v>
          </cell>
          <cell r="G37" t="str">
            <v>KASIM</v>
          </cell>
          <cell r="H37">
            <v>917666932384</v>
          </cell>
          <cell r="I37">
            <v>3300</v>
          </cell>
          <cell r="J37">
            <v>0</v>
          </cell>
        </row>
        <row r="38">
          <cell r="B38" t="str">
            <v>DR/PUN/22-23/56026011</v>
          </cell>
          <cell r="C38" t="str">
            <v>TIAA GLOBAL BUSINESS SERVICES (INDIA) PRIVATE LIMITED-PUN</v>
          </cell>
          <cell r="D38" t="str">
            <v>Wameq Siddiqui</v>
          </cell>
          <cell r="E38" t="str">
            <v>G/G : 8/80</v>
          </cell>
          <cell r="F38" t="str">
            <v>MH12SF0002</v>
          </cell>
          <cell r="G38" t="str">
            <v>SANJAY</v>
          </cell>
          <cell r="H38">
            <v>919960177100</v>
          </cell>
          <cell r="I38">
            <v>3300</v>
          </cell>
          <cell r="J38">
            <v>0</v>
          </cell>
        </row>
        <row r="39">
          <cell r="B39" t="str">
            <v>DR/PUN/22-23/56026012</v>
          </cell>
          <cell r="C39" t="str">
            <v>TIAA GLOBAL BUSINESS SERVICES (INDIA) PRIVATE LIMITED-PUN</v>
          </cell>
          <cell r="D39" t="str">
            <v>Wameq Siddiqui</v>
          </cell>
          <cell r="E39" t="str">
            <v>G/G : 8/80</v>
          </cell>
          <cell r="F39" t="str">
            <v>MH12RN9559</v>
          </cell>
          <cell r="G39" t="str">
            <v>NILESH</v>
          </cell>
          <cell r="H39">
            <v>919922723611</v>
          </cell>
          <cell r="I39">
            <v>3300</v>
          </cell>
          <cell r="J39">
            <v>0</v>
          </cell>
        </row>
        <row r="40">
          <cell r="B40" t="str">
            <v>DR/PUN/22-23/56025574</v>
          </cell>
          <cell r="C40" t="str">
            <v>TIAA GLOBAL BUSINESS SERVICES (INDIA) PRIVATE LIMITED-PUN</v>
          </cell>
          <cell r="D40" t="str">
            <v>Harsha Vachhani</v>
          </cell>
          <cell r="E40" t="str">
            <v>SP G/G : MUM-PUN/MUM-NASIK ONE WAY DROP</v>
          </cell>
          <cell r="F40" t="str">
            <v>MH12SF6102</v>
          </cell>
          <cell r="G40" t="str">
            <v>ATUL</v>
          </cell>
          <cell r="H40">
            <v>919960678978</v>
          </cell>
          <cell r="I40">
            <v>13500</v>
          </cell>
          <cell r="J40">
            <v>661</v>
          </cell>
        </row>
        <row r="41">
          <cell r="B41" t="str">
            <v>DR/PUN/22-23/56025858</v>
          </cell>
          <cell r="C41" t="str">
            <v>TIAA GLOBAL BUSINESS SERVICES (INDIA) PRIVATE LIMITED-PUN</v>
          </cell>
          <cell r="D41" t="str">
            <v>Irine Jev Vincent+</v>
          </cell>
          <cell r="E41" t="str">
            <v>SP G/G : MUM-PUN/MUM-NASIK SAME DAY RETURN</v>
          </cell>
          <cell r="F41" t="str">
            <v>MH14HG0900</v>
          </cell>
          <cell r="G41" t="str">
            <v>SUNIL KURUND</v>
          </cell>
          <cell r="H41">
            <v>918208945271</v>
          </cell>
          <cell r="I41">
            <v>13500</v>
          </cell>
          <cell r="J41">
            <v>620</v>
          </cell>
        </row>
        <row r="42">
          <cell r="B42" t="str">
            <v>DR/PUN/22-23/56026322</v>
          </cell>
          <cell r="C42" t="str">
            <v>TIAA GLOBAL BUSINESS SERVICES (INDIA) PRIVATE LIMITED-PUN</v>
          </cell>
          <cell r="D42" t="str">
            <v>Ashish Shah &amp; Vivek Menon</v>
          </cell>
          <cell r="E42" t="str">
            <v>SP G/G : MUM-PUN/MUM-NASIK ONE WAY DROP</v>
          </cell>
          <cell r="F42" t="str">
            <v>MH12PQ5435</v>
          </cell>
          <cell r="G42" t="str">
            <v>DESAI</v>
          </cell>
          <cell r="H42">
            <v>919322292814</v>
          </cell>
          <cell r="I42">
            <v>7650</v>
          </cell>
          <cell r="J42">
            <v>620</v>
          </cell>
        </row>
        <row r="43">
          <cell r="B43" t="str">
            <v>DR/PUN/22-23/56024810</v>
          </cell>
          <cell r="C43" t="str">
            <v>TIAA GLOBAL BUSINESS SERVICES (INDIA) PRIVATE LIMITED-PUN</v>
          </cell>
          <cell r="D43" t="str">
            <v>Rishi Tanna</v>
          </cell>
          <cell r="E43" t="str">
            <v>OSTN G/G : 1 Day/300 Kms</v>
          </cell>
          <cell r="F43" t="str">
            <v>MH12NX0008</v>
          </cell>
          <cell r="G43" t="str">
            <v>IMTIYAJ</v>
          </cell>
          <cell r="H43">
            <v>919552427148</v>
          </cell>
          <cell r="I43">
            <v>7545</v>
          </cell>
          <cell r="J43">
            <v>620</v>
          </cell>
        </row>
        <row r="44">
          <cell r="B44" t="str">
            <v>DR/PUN/22-23/56025710</v>
          </cell>
          <cell r="C44" t="str">
            <v>TIAA GLOBAL BUSINESS SERVICES (INDIA) PRIVATE LIMITED-PUN</v>
          </cell>
          <cell r="D44" t="str">
            <v>Rahul Goyal</v>
          </cell>
          <cell r="E44" t="str">
            <v>SP G/G : MUM-PUN/MUM-NASIK ONE WAY DROP</v>
          </cell>
          <cell r="F44" t="str">
            <v>MH12PQ3013</v>
          </cell>
          <cell r="G44" t="str">
            <v>JOTIRAM</v>
          </cell>
          <cell r="H44">
            <v>918208106168</v>
          </cell>
          <cell r="I44">
            <v>8196</v>
          </cell>
          <cell r="J44">
            <v>270</v>
          </cell>
        </row>
        <row r="45">
          <cell r="B45" t="str">
            <v>DR/PUN/22-23/56025563</v>
          </cell>
          <cell r="C45" t="str">
            <v>TIAA GLOBAL BUSINESS SERVICES (INDIA) PRIVATE LIMITED-PUN</v>
          </cell>
          <cell r="D45" t="str">
            <v>Hitesh Girdhar</v>
          </cell>
          <cell r="E45" t="str">
            <v>SP G/G : MUM-PUN/MUM-NASIK SAME DAY RETURN</v>
          </cell>
          <cell r="F45" t="str">
            <v>MH12RN9068</v>
          </cell>
          <cell r="G45" t="str">
            <v>NILESH</v>
          </cell>
          <cell r="H45">
            <v>919604596577</v>
          </cell>
          <cell r="I45">
            <v>7776</v>
          </cell>
          <cell r="J45">
            <v>620</v>
          </cell>
        </row>
        <row r="46">
          <cell r="B46" t="str">
            <v>DR/PUN/22-23/56026246</v>
          </cell>
          <cell r="C46" t="str">
            <v>TIAA GLOBAL BUSINESS SERVICES (INDIA) PRIVATE LIMITED-PUN</v>
          </cell>
          <cell r="D46" t="str">
            <v>Arun Arumugam</v>
          </cell>
          <cell r="E46" t="str">
            <v>OSTN G/G : 1 Day/300 Kms</v>
          </cell>
          <cell r="F46" t="str">
            <v>MH12PQ5613</v>
          </cell>
          <cell r="G46" t="str">
            <v>GAURAV JADHAV</v>
          </cell>
          <cell r="H46">
            <v>919588482855</v>
          </cell>
          <cell r="I46">
            <v>7839</v>
          </cell>
          <cell r="J46">
            <v>661</v>
          </cell>
        </row>
        <row r="47">
          <cell r="B47" t="str">
            <v>DR/PUN/22-23/56026025</v>
          </cell>
          <cell r="C47" t="str">
            <v>TIAA GLOBAL BUSINESS SERVICES (INDIA) PRIVATE LIMITED-PUN</v>
          </cell>
          <cell r="D47" t="str">
            <v xml:space="preserve"> Nishant Chhabra &amp; Neethu Kalayil.</v>
          </cell>
          <cell r="E47" t="str">
            <v>SP G/G : MUM-PUN/MUM-NASIK SAME DAY RETURN</v>
          </cell>
          <cell r="F47" t="str">
            <v>MH14JL8087</v>
          </cell>
          <cell r="G47" t="str">
            <v>BALASAHEB</v>
          </cell>
          <cell r="H47">
            <v>918888308821</v>
          </cell>
          <cell r="I47">
            <v>8721</v>
          </cell>
          <cell r="J47">
            <v>620</v>
          </cell>
        </row>
        <row r="48">
          <cell r="B48" t="str">
            <v>DR/PUN/22-23/56026248</v>
          </cell>
          <cell r="C48" t="str">
            <v>TIAA GLOBAL BUSINESS SERVICES (INDIA) PRIVATE LIMITED-PUN</v>
          </cell>
          <cell r="D48" t="str">
            <v>Oindrila Majumdar</v>
          </cell>
          <cell r="E48" t="str">
            <v>SP G/G : MUM-PUN/MUM-NASIK ONE WAY DROP</v>
          </cell>
          <cell r="F48" t="str">
            <v>MH14HU4131</v>
          </cell>
          <cell r="G48" t="str">
            <v>SUSHEN TONDE</v>
          </cell>
          <cell r="H48">
            <v>918830273575</v>
          </cell>
          <cell r="I48">
            <v>7650</v>
          </cell>
          <cell r="J48">
            <v>620</v>
          </cell>
        </row>
        <row r="49">
          <cell r="B49" t="str">
            <v>DR/PUN/22-23/56025400</v>
          </cell>
          <cell r="C49" t="str">
            <v>TIAA GLOBAL BUSINESS SERVICES (INDIA) PRIVATE LIMITED-PUN</v>
          </cell>
          <cell r="D49" t="str">
            <v>Laxmi Nair</v>
          </cell>
          <cell r="E49" t="str">
            <v>SP G/G : MUM-PUN/MUM-NASIK ONE WAY DROP</v>
          </cell>
          <cell r="F49" t="str">
            <v>MH12SF5500</v>
          </cell>
          <cell r="G49" t="str">
            <v>MANSOOR</v>
          </cell>
          <cell r="H49">
            <v>919021769973</v>
          </cell>
          <cell r="I49">
            <v>8070</v>
          </cell>
          <cell r="J49">
            <v>620</v>
          </cell>
        </row>
        <row r="50">
          <cell r="B50" t="str">
            <v>DR/PUN/22-23/56025713</v>
          </cell>
          <cell r="C50" t="str">
            <v>TIAA GLOBAL BUSINESS SERVICES (INDIA) PRIVATE LIMITED-PUN</v>
          </cell>
          <cell r="D50" t="str">
            <v>Sherwyn D'Souza</v>
          </cell>
          <cell r="E50" t="str">
            <v>SP G/G : MUM-PUN/MUM-NASIK SAME DAY RETURN</v>
          </cell>
          <cell r="F50" t="str">
            <v>MH14HG0900</v>
          </cell>
          <cell r="G50" t="str">
            <v>BALASAHEB</v>
          </cell>
          <cell r="H50">
            <v>918080402809</v>
          </cell>
          <cell r="I50">
            <v>8175</v>
          </cell>
          <cell r="J50">
            <v>580</v>
          </cell>
        </row>
        <row r="51">
          <cell r="B51" t="str">
            <v>DR/PUN/22-23/56026139</v>
          </cell>
          <cell r="C51" t="str">
            <v>TIAA GLOBAL BUSINESS SERVICES (INDIA) PRIVATE LIMITED-PUN</v>
          </cell>
          <cell r="D51" t="str">
            <v>Chittaranjan Ghosh</v>
          </cell>
          <cell r="E51" t="str">
            <v>SP G/G : MUM-PUN/MUM-NASIK ONE WAY DROP</v>
          </cell>
          <cell r="F51" t="str">
            <v>MH13CU7869</v>
          </cell>
          <cell r="G51" t="str">
            <v>JAVED</v>
          </cell>
          <cell r="H51">
            <v>919604995025</v>
          </cell>
          <cell r="I51">
            <v>7776</v>
          </cell>
          <cell r="J51">
            <v>620</v>
          </cell>
        </row>
        <row r="52">
          <cell r="B52" t="str">
            <v>DR/PUN/22-23/56025401</v>
          </cell>
          <cell r="C52" t="str">
            <v>TIAA GLOBAL BUSINESS SERVICES (INDIA) PRIVATE LIMITED-PUN</v>
          </cell>
          <cell r="D52" t="str">
            <v>Mehul Shah</v>
          </cell>
          <cell r="E52" t="str">
            <v>SP G/G : MUM-PUN/MUM-NASIK ONE WAY DROP</v>
          </cell>
          <cell r="F52" t="str">
            <v>MH12PQ4848</v>
          </cell>
          <cell r="G52" t="str">
            <v>SHIVRAJ</v>
          </cell>
          <cell r="H52">
            <v>918830273575</v>
          </cell>
          <cell r="I52">
            <v>7650</v>
          </cell>
          <cell r="J52">
            <v>310</v>
          </cell>
        </row>
        <row r="53">
          <cell r="B53" t="str">
            <v>DR/PUN/22-23/56025714</v>
          </cell>
          <cell r="C53" t="str">
            <v>TIAA GLOBAL BUSINESS SERVICES (INDIA) PRIVATE LIMITED-PUN</v>
          </cell>
          <cell r="D53" t="str">
            <v>Hardik Shah</v>
          </cell>
          <cell r="E53" t="str">
            <v>SP G/G : MUM-PUN/MUM-NASIK ONE WAY DROP</v>
          </cell>
          <cell r="F53" t="str">
            <v>MH12CU7869</v>
          </cell>
          <cell r="G53" t="str">
            <v>JAVED</v>
          </cell>
          <cell r="H53">
            <v>919604995025</v>
          </cell>
          <cell r="I53">
            <v>8322</v>
          </cell>
          <cell r="J53">
            <v>701</v>
          </cell>
        </row>
        <row r="54">
          <cell r="B54" t="str">
            <v>DR/PUN/22-23/56025402</v>
          </cell>
          <cell r="C54" t="str">
            <v>TIAA GLOBAL BUSINESS SERVICES (INDIA) PRIVATE LIMITED-PUN</v>
          </cell>
          <cell r="D54" t="str">
            <v>Amrita Choudhury</v>
          </cell>
          <cell r="E54" t="str">
            <v>SP G/G : MUM-PUN/MUM-NASIK ONE WAY DROP</v>
          </cell>
          <cell r="F54" t="str">
            <v>MH14HG0900</v>
          </cell>
          <cell r="G54" t="str">
            <v>SUNIL</v>
          </cell>
          <cell r="H54">
            <v>918208945271</v>
          </cell>
          <cell r="I54">
            <v>8044</v>
          </cell>
          <cell r="J54">
            <v>620</v>
          </cell>
        </row>
        <row r="55">
          <cell r="B55" t="str">
            <v>DR/PUN/22-23/56024017</v>
          </cell>
          <cell r="C55" t="str">
            <v>NIHILENT LIMITED</v>
          </cell>
          <cell r="D55" t="str">
            <v>Robin Rastogi</v>
          </cell>
          <cell r="E55" t="str">
            <v>SP G/G : 24/360</v>
          </cell>
          <cell r="F55" t="str">
            <v>MH12UM5435</v>
          </cell>
          <cell r="G55" t="str">
            <v>Desai</v>
          </cell>
          <cell r="H55">
            <v>919322292814</v>
          </cell>
          <cell r="I55">
            <v>9183</v>
          </cell>
          <cell r="J55">
            <v>620</v>
          </cell>
        </row>
        <row r="56">
          <cell r="B56" t="str">
            <v>DR/PUN/22-23/56026510</v>
          </cell>
          <cell r="C56" t="str">
            <v>TIAA GLOBAL BUSINESS SERVICES (INDIA) PRIVATE LIMITED-PUN</v>
          </cell>
          <cell r="D56" t="str">
            <v>Pranav Patil</v>
          </cell>
          <cell r="E56" t="str">
            <v>SP G/G : MUM-PUN/MUM-NASIK SAME DAY RETURN</v>
          </cell>
          <cell r="F56" t="str">
            <v>MH12PQ9183</v>
          </cell>
          <cell r="G56" t="str">
            <v>Sikandar</v>
          </cell>
          <cell r="H56">
            <v>919767948832</v>
          </cell>
          <cell r="I56">
            <v>8427</v>
          </cell>
          <cell r="J56">
            <v>620</v>
          </cell>
        </row>
        <row r="57">
          <cell r="B57" t="str">
            <v>DR/PUN/22-23/56026482</v>
          </cell>
          <cell r="C57" t="str">
            <v>John Deere India Pvt Ltd -CC A/C</v>
          </cell>
          <cell r="D57" t="str">
            <v>Kim Mayeski</v>
          </cell>
          <cell r="E57" t="str">
            <v>G/G : 12/100</v>
          </cell>
          <cell r="F57" t="str">
            <v>MH12QW8489</v>
          </cell>
          <cell r="G57" t="str">
            <v>DNYANESWAR</v>
          </cell>
          <cell r="H57">
            <v>919529739640</v>
          </cell>
          <cell r="I57">
            <v>4300</v>
          </cell>
        </row>
        <row r="58">
          <cell r="B58" t="str">
            <v>DR/PUN/22-23/56024889</v>
          </cell>
          <cell r="C58" t="str">
            <v>STT GLOBAL DATA CENTRES INDIA PVT LTD</v>
          </cell>
          <cell r="D58" t="str">
            <v>Jaydev Kambli</v>
          </cell>
          <cell r="E58" t="str">
            <v>OSTN G/G : 1 Day/300 Kms</v>
          </cell>
          <cell r="F58" t="str">
            <v>MH14HU4131</v>
          </cell>
          <cell r="G58" t="str">
            <v>Sushen Tonde</v>
          </cell>
          <cell r="H58">
            <v>918830273575</v>
          </cell>
          <cell r="I58">
            <v>13500</v>
          </cell>
          <cell r="J58">
            <v>620</v>
          </cell>
        </row>
        <row r="59">
          <cell r="B59" t="str">
            <v>DR/PUN/22-23/56024888</v>
          </cell>
          <cell r="C59" t="str">
            <v>STT GLOBAL DATA CENTRES INDIA PVT LTD</v>
          </cell>
          <cell r="D59" t="str">
            <v>Jaydev Kambli</v>
          </cell>
          <cell r="E59" t="str">
            <v>OSTN G/G : 1 Day/300 Kms</v>
          </cell>
          <cell r="F59" t="str">
            <v>MH12UM0009</v>
          </cell>
          <cell r="G59" t="str">
            <v>Ganesh</v>
          </cell>
          <cell r="H59">
            <v>917666828396</v>
          </cell>
          <cell r="I59">
            <v>8154</v>
          </cell>
          <cell r="J59">
            <v>620</v>
          </cell>
        </row>
        <row r="60">
          <cell r="B60" t="str">
            <v>DR/PUN/22-23/56026414</v>
          </cell>
          <cell r="C60" t="str">
            <v>SAVILLS PROPERTY SERVICES (INDIA) PRIVATE LIMITED</v>
          </cell>
          <cell r="D60" t="str">
            <v>Mr Pervez Italia</v>
          </cell>
          <cell r="E60" t="str">
            <v>G/G : 8/80</v>
          </cell>
          <cell r="F60" t="str">
            <v>MH12PQ5000</v>
          </cell>
          <cell r="G60" t="str">
            <v>Yogesh</v>
          </cell>
          <cell r="H60">
            <v>919850077720</v>
          </cell>
          <cell r="I60">
            <v>4499</v>
          </cell>
          <cell r="J60">
            <v>0</v>
          </cell>
        </row>
        <row r="61">
          <cell r="B61" t="str">
            <v>DR/PUN/22-23/56026542</v>
          </cell>
          <cell r="C61" t="str">
            <v>HUSCO HYDRAULICS PVT. LTD.</v>
          </cell>
          <cell r="D61" t="str">
            <v>Mr. Sandip Thorat &amp; Mr. Prashant More</v>
          </cell>
          <cell r="E61" t="str">
            <v>SP G/G : MUM-PUN ONE WAY DROP</v>
          </cell>
          <cell r="F61" t="str">
            <v>MH11CH1709</v>
          </cell>
          <cell r="G61" t="str">
            <v>AMOL</v>
          </cell>
          <cell r="H61">
            <v>919004089218</v>
          </cell>
          <cell r="I61">
            <v>8133</v>
          </cell>
          <cell r="J61">
            <v>620</v>
          </cell>
        </row>
        <row r="62">
          <cell r="B62" t="str">
            <v>DR/PUN/22-23/56026683</v>
          </cell>
          <cell r="C62" t="str">
            <v>NOVARTIS HEALTHCARE PRIVATE LIMITED</v>
          </cell>
          <cell r="D62" t="str">
            <v>Dr.J.S.Hiremath</v>
          </cell>
          <cell r="E62" t="str">
            <v>G/G : 4/40</v>
          </cell>
          <cell r="F62" t="str">
            <v>MH14HG8087</v>
          </cell>
          <cell r="G62" t="str">
            <v>Kishor</v>
          </cell>
          <cell r="H62">
            <v>919767998861</v>
          </cell>
          <cell r="I62">
            <v>3300</v>
          </cell>
          <cell r="J62">
            <v>0</v>
          </cell>
        </row>
        <row r="63">
          <cell r="B63" t="str">
            <v>DR/PUN/22-23/56026684</v>
          </cell>
          <cell r="C63" t="str">
            <v>NOVARTIS HEALTHCARE PRIVATE LIMITED</v>
          </cell>
          <cell r="D63" t="str">
            <v>Dr.Prashant Mishra</v>
          </cell>
          <cell r="E63" t="str">
            <v>G/G : 4/40</v>
          </cell>
          <cell r="F63" t="str">
            <v>Mh12QG6363</v>
          </cell>
          <cell r="G63" t="str">
            <v>Pradip</v>
          </cell>
          <cell r="H63">
            <v>919730274344</v>
          </cell>
          <cell r="I63">
            <v>3300</v>
          </cell>
          <cell r="J63">
            <v>0</v>
          </cell>
        </row>
        <row r="64">
          <cell r="B64" t="str">
            <v>DR/PUN/22-23/56026587</v>
          </cell>
          <cell r="C64" t="str">
            <v>KONE ELEVATOR INDIA PRIVATE LIMITED</v>
          </cell>
          <cell r="D64" t="str">
            <v>Ashutosh Nayak</v>
          </cell>
          <cell r="E64" t="str">
            <v>OSTN G/G : 1 Day/250 Kms</v>
          </cell>
          <cell r="F64" t="str">
            <v>MH12PQ5435</v>
          </cell>
          <cell r="G64" t="str">
            <v>SAMEER</v>
          </cell>
          <cell r="H64">
            <v>919527141458</v>
          </cell>
          <cell r="I64">
            <v>7629</v>
          </cell>
          <cell r="J64">
            <v>310</v>
          </cell>
        </row>
        <row r="65">
          <cell r="B65" t="str">
            <v>DR/PUN/22-23/56026879</v>
          </cell>
          <cell r="C65" t="str">
            <v>TATA CAPITAL LTD.</v>
          </cell>
          <cell r="D65" t="str">
            <v>TA Ramkumar</v>
          </cell>
          <cell r="E65" t="str">
            <v>OSTN G/G : 1 Day/300 Kms</v>
          </cell>
          <cell r="F65" t="str">
            <v>MH12UM8289</v>
          </cell>
          <cell r="G65" t="str">
            <v>PRASHANT</v>
          </cell>
          <cell r="H65">
            <v>919975243334</v>
          </cell>
          <cell r="I65">
            <v>7482</v>
          </cell>
          <cell r="J65">
            <v>661</v>
          </cell>
        </row>
        <row r="66">
          <cell r="B66" t="str">
            <v>DR/PUN/22-23/56026780</v>
          </cell>
          <cell r="C66" t="str">
            <v>HILTI TECHNOLOGY SOLUTIONS INDIA PRIVATE LIMITED</v>
          </cell>
          <cell r="D66" t="str">
            <v>Kiran Chimalkonda</v>
          </cell>
          <cell r="E66" t="str">
            <v>OSTN G/G : 1 Day/300 Kms</v>
          </cell>
          <cell r="F66" t="str">
            <v>MH14JL1300</v>
          </cell>
          <cell r="G66" t="str">
            <v>MAHESH</v>
          </cell>
          <cell r="H66">
            <v>919975672020</v>
          </cell>
          <cell r="I66">
            <v>6600</v>
          </cell>
          <cell r="J66">
            <v>406</v>
          </cell>
        </row>
        <row r="67">
          <cell r="B67" t="str">
            <v>DR/PUN/22-23/56026950</v>
          </cell>
          <cell r="C67" t="str">
            <v>ASAHI KASEI INDIA PVT LTD</v>
          </cell>
          <cell r="D67" t="str">
            <v>Mr. Mahesh Raman</v>
          </cell>
          <cell r="E67" t="str">
            <v>OSTN G/G : 1 Day/300 Kms</v>
          </cell>
          <cell r="F67" t="str">
            <v>MH14JL8087</v>
          </cell>
          <cell r="G67" t="str">
            <v>BALASAHEB</v>
          </cell>
          <cell r="H67">
            <v>919765495078</v>
          </cell>
          <cell r="I67">
            <v>8910</v>
          </cell>
          <cell r="J67">
            <v>620</v>
          </cell>
        </row>
        <row r="68">
          <cell r="B68" t="str">
            <v>DR/PUN/22-23/56026870</v>
          </cell>
          <cell r="C68" t="str">
            <v>TATA CAPITAL LTD.</v>
          </cell>
          <cell r="D68" t="str">
            <v>TA Ramkumar</v>
          </cell>
          <cell r="E68" t="str">
            <v>OSTN G/G : 1 Day/300 Kms</v>
          </cell>
          <cell r="F68" t="str">
            <v>MH12SF4142</v>
          </cell>
          <cell r="G68" t="str">
            <v>LAXMAN</v>
          </cell>
          <cell r="H68">
            <v>917499996595</v>
          </cell>
          <cell r="I68">
            <v>8763</v>
          </cell>
          <cell r="J68">
            <v>620</v>
          </cell>
        </row>
        <row r="69">
          <cell r="B69" t="str">
            <v>DR/PUN/22-23/56027078</v>
          </cell>
          <cell r="C69" t="str">
            <v>BAIN AND COMPANY INDIA PRIVATE LIMITED</v>
          </cell>
          <cell r="D69" t="str">
            <v>Surbhi Jain</v>
          </cell>
          <cell r="E69" t="str">
            <v>OSTN G/G : 1 Day/300 Kms</v>
          </cell>
          <cell r="F69" t="str">
            <v>MH12PQ8898</v>
          </cell>
          <cell r="G69" t="str">
            <v>VISHAL KANADE</v>
          </cell>
          <cell r="H69">
            <v>918888885613</v>
          </cell>
          <cell r="I69">
            <v>13500</v>
          </cell>
          <cell r="J69">
            <v>880</v>
          </cell>
        </row>
        <row r="70">
          <cell r="B70" t="str">
            <v>DR/PUN/22-23/56027125</v>
          </cell>
          <cell r="C70" t="str">
            <v>Pune BP Development Private Limited</v>
          </cell>
          <cell r="D70" t="str">
            <v>Vipin  Kamboj</v>
          </cell>
          <cell r="E70" t="str">
            <v>G/G : 8/80</v>
          </cell>
          <cell r="F70" t="str">
            <v>MH12UM8298</v>
          </cell>
          <cell r="G70" t="str">
            <v>DAYANAND</v>
          </cell>
          <cell r="H70">
            <v>919022533707</v>
          </cell>
          <cell r="I70">
            <v>4500</v>
          </cell>
          <cell r="J70">
            <v>0</v>
          </cell>
        </row>
        <row r="71">
          <cell r="B71" t="str">
            <v>DR/PUN/22-23/56027129</v>
          </cell>
          <cell r="C71" t="str">
            <v>MAPLETREE INDIA MANAGEMENT SERVICES PRIVATE</v>
          </cell>
          <cell r="D71" t="str">
            <v>Vipin  Kamboj</v>
          </cell>
          <cell r="E71" t="str">
            <v>OSTN G/G : 1 Day/300 Kms</v>
          </cell>
          <cell r="F71" t="str">
            <v>MH12UM8298</v>
          </cell>
          <cell r="G71" t="str">
            <v>DAYANAND</v>
          </cell>
          <cell r="H71">
            <v>919022533707</v>
          </cell>
          <cell r="I71">
            <v>13500</v>
          </cell>
          <cell r="J71">
            <v>620</v>
          </cell>
        </row>
        <row r="72">
          <cell r="B72" t="str">
            <v>DR/PUN/22-23/56024808</v>
          </cell>
          <cell r="C72" t="str">
            <v>HILTI TECHNOLOGY SOLUTIONS INDIA PRIVATE LIMITED</v>
          </cell>
          <cell r="D72" t="str">
            <v>Jennifer Ray +2</v>
          </cell>
          <cell r="E72" t="str">
            <v>G/G : 8/80</v>
          </cell>
          <cell r="F72" t="str">
            <v>MH14JL8087</v>
          </cell>
          <cell r="G72" t="str">
            <v>BALASAHEB</v>
          </cell>
          <cell r="H72">
            <v>918888308821</v>
          </cell>
          <cell r="I72">
            <v>4300</v>
          </cell>
          <cell r="J72">
            <v>0</v>
          </cell>
        </row>
        <row r="73">
          <cell r="B73" t="str">
            <v>DR/PUN/22-23/56027316</v>
          </cell>
          <cell r="C73" t="str">
            <v>COURSERA INDIA PRIVATE LIMITED</v>
          </cell>
          <cell r="D73" t="str">
            <v>Apoorv Johari</v>
          </cell>
          <cell r="E73" t="str">
            <v>OSTN G/G : 1 Day/300 Kms</v>
          </cell>
          <cell r="F73" t="str">
            <v>MH14GD1243</v>
          </cell>
          <cell r="G73" t="str">
            <v>PRADIIP</v>
          </cell>
          <cell r="H73">
            <v>918788359066</v>
          </cell>
          <cell r="I73">
            <v>7881</v>
          </cell>
          <cell r="J73">
            <v>620</v>
          </cell>
        </row>
        <row r="74">
          <cell r="B74" t="str">
            <v>DR/PUN/22-23/56024911</v>
          </cell>
          <cell r="C74" t="str">
            <v>SHIN-ETSU SILICONES INDIA PRIVATE LIMITED</v>
          </cell>
          <cell r="D74" t="str">
            <v xml:space="preserve">SURHID  GUPTA </v>
          </cell>
          <cell r="E74" t="str">
            <v>G/G : 8/80</v>
          </cell>
          <cell r="F74" t="str">
            <v>MH12QW4848</v>
          </cell>
          <cell r="G74" t="str">
            <v>SACHIN</v>
          </cell>
          <cell r="H74">
            <v>919822098282</v>
          </cell>
          <cell r="I74">
            <v>3700</v>
          </cell>
          <cell r="J74">
            <v>0</v>
          </cell>
        </row>
        <row r="75">
          <cell r="B75" t="str">
            <v>DR/PUN/22-23/56027673</v>
          </cell>
          <cell r="C75" t="str">
            <v>SOTC TRAVEL LIMITED</v>
          </cell>
          <cell r="D75" t="str">
            <v>MR VAIBHAV HARIBHAU GHULE</v>
          </cell>
          <cell r="E75" t="str">
            <v>OSTN G/G : 1 Day/300 Kms</v>
          </cell>
          <cell r="F75" t="str">
            <v>MH12NX2041</v>
          </cell>
          <cell r="G75" t="str">
            <v>GANESH</v>
          </cell>
          <cell r="H75">
            <v>919699518349</v>
          </cell>
          <cell r="I75">
            <v>30585</v>
          </cell>
          <cell r="J75">
            <v>950</v>
          </cell>
        </row>
        <row r="76">
          <cell r="B76" t="str">
            <v>DR/PUN/22-23/56027696</v>
          </cell>
          <cell r="C76" t="str">
            <v>HILTI TECHNOLOGY SOLUTIONS INDIA PRIVATE LIMITED</v>
          </cell>
          <cell r="D76" t="str">
            <v>Jennifer Ray +2</v>
          </cell>
          <cell r="E76" t="str">
            <v>G/G : 8/80</v>
          </cell>
          <cell r="F76" t="str">
            <v>MH14JL8087</v>
          </cell>
          <cell r="G76" t="str">
            <v>BALASAHEB</v>
          </cell>
          <cell r="H76">
            <v>918888308821</v>
          </cell>
          <cell r="I76">
            <v>4700</v>
          </cell>
          <cell r="J76">
            <v>0</v>
          </cell>
        </row>
        <row r="77">
          <cell r="B77" t="str">
            <v>DR/PUN/22-23/56027681</v>
          </cell>
          <cell r="C77" t="str">
            <v>GE INDIA INDUSTRIAL PVT LTD</v>
          </cell>
          <cell r="D77" t="str">
            <v>Mr RAHULSHINDE</v>
          </cell>
          <cell r="E77" t="str">
            <v>P/P : 8/80</v>
          </cell>
          <cell r="F77" t="str">
            <v>MH14HG0900</v>
          </cell>
          <cell r="G77" t="str">
            <v>BALASAHEB</v>
          </cell>
          <cell r="H77">
            <v>918080402809</v>
          </cell>
          <cell r="I77">
            <v>5182</v>
          </cell>
          <cell r="J77">
            <v>0</v>
          </cell>
        </row>
        <row r="78">
          <cell r="B78" t="str">
            <v>DR/PUN/22-23/56027332</v>
          </cell>
          <cell r="C78" t="str">
            <v>EPAM SYSTEMS INDIA PRIVATE LIMITED</v>
          </cell>
          <cell r="D78" t="str">
            <v>Dalvir Singh</v>
          </cell>
          <cell r="E78" t="str">
            <v>APT G/G : APT Transfer 3/60</v>
          </cell>
          <cell r="F78" t="str">
            <v>MH14HG2371</v>
          </cell>
          <cell r="G78" t="str">
            <v>MAHESH GHULE</v>
          </cell>
          <cell r="H78">
            <v>919104218181</v>
          </cell>
          <cell r="I78">
            <v>3300</v>
          </cell>
          <cell r="J78">
            <v>0</v>
          </cell>
        </row>
        <row r="79">
          <cell r="B79" t="str">
            <v>DR/PUN/22-23/56027331</v>
          </cell>
          <cell r="C79" t="str">
            <v>EPAM SYSTEMS INDIA PRIVATE LIMITED</v>
          </cell>
          <cell r="D79" t="str">
            <v>Evgenii Podolskii , Akhmad Abud</v>
          </cell>
          <cell r="E79" t="str">
            <v>APT G/G : APT Transfer 3/60</v>
          </cell>
          <cell r="F79" t="str">
            <v>MH12PQ8898</v>
          </cell>
          <cell r="G79" t="str">
            <v>VISHAL KANADE</v>
          </cell>
          <cell r="H79">
            <v>918888885613</v>
          </cell>
          <cell r="I79">
            <v>3300</v>
          </cell>
          <cell r="J79">
            <v>0</v>
          </cell>
        </row>
        <row r="80">
          <cell r="B80" t="str">
            <v>DR/PUN/22-23/56027330</v>
          </cell>
          <cell r="C80" t="str">
            <v>EPAM SYSTEMS INDIA PRIVATE LIMITED</v>
          </cell>
          <cell r="D80" t="str">
            <v>Sergey Dolgopolov, Ekaterina Vashurina</v>
          </cell>
          <cell r="E80" t="str">
            <v>APT G/G : APT Transfer 3/60</v>
          </cell>
          <cell r="F80" t="str">
            <v>MH13JL1300</v>
          </cell>
          <cell r="G80" t="str">
            <v>KENDRE MAHESH</v>
          </cell>
          <cell r="H80">
            <v>919975672020</v>
          </cell>
          <cell r="I80">
            <v>3300</v>
          </cell>
          <cell r="J8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0"/>
  <sheetViews>
    <sheetView tabSelected="1" workbookViewId="0"/>
  </sheetViews>
  <sheetFormatPr defaultRowHeight="14.4" x14ac:dyDescent="0.3"/>
  <cols>
    <col min="1" max="1" width="9.21875" bestFit="1" customWidth="1"/>
    <col min="2" max="3" width="27.77734375" bestFit="1" customWidth="1"/>
    <col min="4" max="5" width="33.33203125" bestFit="1" customWidth="1"/>
    <col min="6" max="6" width="27.77734375" bestFit="1" customWidth="1"/>
    <col min="7" max="7" width="24.109375" bestFit="1" customWidth="1"/>
    <col min="8" max="13" width="18.5546875" bestFit="1" customWidth="1"/>
    <col min="14" max="14" width="22.21875" bestFit="1" customWidth="1"/>
    <col min="15" max="20" width="24.109375" bestFit="1" customWidth="1"/>
    <col min="21" max="21" width="18.5546875" bestFit="1" customWidth="1"/>
    <col min="22" max="23" width="22.21875" bestFit="1" customWidth="1"/>
  </cols>
  <sheetData>
    <row r="1" spans="1:2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3">
      <c r="A2" s="5">
        <v>1</v>
      </c>
      <c r="B2" s="2" t="s">
        <v>102</v>
      </c>
      <c r="C2" s="2" t="s">
        <v>103</v>
      </c>
      <c r="D2" s="2" t="s">
        <v>104</v>
      </c>
      <c r="E2" s="2" t="s">
        <v>26</v>
      </c>
      <c r="F2" s="2" t="s">
        <v>105</v>
      </c>
      <c r="G2" s="2" t="s">
        <v>28</v>
      </c>
      <c r="H2" s="6">
        <v>3500</v>
      </c>
      <c r="I2" s="6">
        <v>50</v>
      </c>
      <c r="J2" s="6">
        <v>426</v>
      </c>
      <c r="K2" s="6">
        <v>3976</v>
      </c>
      <c r="L2" s="2" t="s">
        <v>41</v>
      </c>
      <c r="M2" s="2" t="s">
        <v>42</v>
      </c>
      <c r="N2" s="7">
        <v>918888885613</v>
      </c>
      <c r="O2" s="6">
        <f>VLOOKUP(B2:B94,[1]Sheet1!$B$2:$I$80,8,)</f>
        <v>3300</v>
      </c>
      <c r="P2" s="6">
        <f>VLOOKUP(B2:B94,[1]Sheet1!$B$2:$J$80,9,)</f>
        <v>50</v>
      </c>
      <c r="Q2" s="6">
        <v>0</v>
      </c>
      <c r="R2" s="6">
        <v>0</v>
      </c>
      <c r="S2" s="6">
        <v>0</v>
      </c>
      <c r="T2" s="6">
        <v>0</v>
      </c>
      <c r="U2" s="6">
        <f>O2+P2</f>
        <v>3350</v>
      </c>
      <c r="V2" s="11" t="s">
        <v>372</v>
      </c>
      <c r="W2" s="3">
        <v>44957</v>
      </c>
    </row>
    <row r="3" spans="1:23" x14ac:dyDescent="0.3">
      <c r="A3" s="8">
        <f>A2+1</f>
        <v>2</v>
      </c>
      <c r="B3" s="4" t="s">
        <v>164</v>
      </c>
      <c r="C3" s="4" t="s">
        <v>165</v>
      </c>
      <c r="D3" s="4" t="s">
        <v>85</v>
      </c>
      <c r="E3" s="4" t="s">
        <v>26</v>
      </c>
      <c r="F3" s="4" t="s">
        <v>166</v>
      </c>
      <c r="G3" s="4" t="s">
        <v>28</v>
      </c>
      <c r="H3" s="9">
        <v>3600</v>
      </c>
      <c r="I3" s="9">
        <v>0</v>
      </c>
      <c r="J3" s="9">
        <v>432</v>
      </c>
      <c r="K3" s="9">
        <v>4032</v>
      </c>
      <c r="L3" s="4" t="s">
        <v>167</v>
      </c>
      <c r="M3" s="4" t="s">
        <v>168</v>
      </c>
      <c r="N3" s="10">
        <v>919021934397</v>
      </c>
      <c r="O3" s="6">
        <f>VLOOKUP(B3:B95,[1]Sheet1!$B$2:$I$80,8,)</f>
        <v>3300</v>
      </c>
      <c r="P3" s="6">
        <f>VLOOKUP(B3:B95,[1]Sheet1!$B$2:$J$80,9,)</f>
        <v>0</v>
      </c>
      <c r="Q3" s="6">
        <v>0</v>
      </c>
      <c r="R3" s="6">
        <v>0</v>
      </c>
      <c r="S3" s="6">
        <v>0</v>
      </c>
      <c r="T3" s="6">
        <v>0</v>
      </c>
      <c r="U3" s="6">
        <f>O3+P3</f>
        <v>3300</v>
      </c>
      <c r="V3" s="11" t="s">
        <v>372</v>
      </c>
      <c r="W3" s="3">
        <v>44957</v>
      </c>
    </row>
    <row r="4" spans="1:23" x14ac:dyDescent="0.3">
      <c r="A4" s="8">
        <f t="shared" ref="A4:A67" si="0">A3+1</f>
        <v>3</v>
      </c>
      <c r="B4" s="2" t="s">
        <v>177</v>
      </c>
      <c r="C4" s="2" t="s">
        <v>178</v>
      </c>
      <c r="D4" s="2" t="s">
        <v>85</v>
      </c>
      <c r="E4" s="2" t="s">
        <v>26</v>
      </c>
      <c r="F4" s="2" t="s">
        <v>166</v>
      </c>
      <c r="G4" s="2" t="s">
        <v>28</v>
      </c>
      <c r="H4" s="6">
        <v>3600</v>
      </c>
      <c r="I4" s="6">
        <v>0</v>
      </c>
      <c r="J4" s="6">
        <v>432</v>
      </c>
      <c r="K4" s="6">
        <v>4032</v>
      </c>
      <c r="L4" s="2" t="s">
        <v>179</v>
      </c>
      <c r="M4" s="2" t="s">
        <v>180</v>
      </c>
      <c r="N4" s="7">
        <v>919689757509</v>
      </c>
      <c r="O4" s="6">
        <f>VLOOKUP(B4:B96,[1]Sheet1!$B$2:$I$80,8,)</f>
        <v>3300</v>
      </c>
      <c r="P4" s="6">
        <f>VLOOKUP(B4:B96,[1]Sheet1!$B$2:$J$80,9,)</f>
        <v>0</v>
      </c>
      <c r="Q4" s="6">
        <v>0</v>
      </c>
      <c r="R4" s="6">
        <v>0</v>
      </c>
      <c r="S4" s="6">
        <v>0</v>
      </c>
      <c r="T4" s="6">
        <v>0</v>
      </c>
      <c r="U4" s="6">
        <f>O4+P4</f>
        <v>3300</v>
      </c>
      <c r="V4" s="11" t="s">
        <v>372</v>
      </c>
      <c r="W4" s="3">
        <v>44957</v>
      </c>
    </row>
    <row r="5" spans="1:23" x14ac:dyDescent="0.3">
      <c r="A5" s="8">
        <f t="shared" si="0"/>
        <v>4</v>
      </c>
      <c r="B5" s="4" t="s">
        <v>181</v>
      </c>
      <c r="C5" s="4" t="s">
        <v>182</v>
      </c>
      <c r="D5" s="4" t="s">
        <v>85</v>
      </c>
      <c r="E5" s="4" t="s">
        <v>26</v>
      </c>
      <c r="F5" s="4" t="s">
        <v>166</v>
      </c>
      <c r="G5" s="4" t="s">
        <v>28</v>
      </c>
      <c r="H5" s="9">
        <v>3600</v>
      </c>
      <c r="I5" s="9">
        <v>0</v>
      </c>
      <c r="J5" s="9">
        <v>432</v>
      </c>
      <c r="K5" s="9">
        <v>4032</v>
      </c>
      <c r="L5" s="4" t="s">
        <v>183</v>
      </c>
      <c r="M5" s="4" t="s">
        <v>184</v>
      </c>
      <c r="N5" s="10">
        <v>919890453232</v>
      </c>
      <c r="O5" s="6">
        <f>VLOOKUP(B5:B97,[1]Sheet1!$B$2:$I$80,8,)</f>
        <v>3300</v>
      </c>
      <c r="P5" s="6">
        <f>VLOOKUP(B5:B97,[1]Sheet1!$B$2:$J$80,9,)</f>
        <v>0</v>
      </c>
      <c r="Q5" s="6">
        <v>0</v>
      </c>
      <c r="R5" s="6">
        <v>0</v>
      </c>
      <c r="S5" s="6">
        <v>0</v>
      </c>
      <c r="T5" s="6">
        <v>0</v>
      </c>
      <c r="U5" s="6">
        <f>O5+P5</f>
        <v>3300</v>
      </c>
      <c r="V5" s="11" t="s">
        <v>372</v>
      </c>
      <c r="W5" s="3">
        <v>44957</v>
      </c>
    </row>
    <row r="6" spans="1:23" x14ac:dyDescent="0.3">
      <c r="A6" s="8">
        <f t="shared" si="0"/>
        <v>5</v>
      </c>
      <c r="B6" s="2" t="s">
        <v>185</v>
      </c>
      <c r="C6" s="2" t="s">
        <v>186</v>
      </c>
      <c r="D6" s="2" t="s">
        <v>85</v>
      </c>
      <c r="E6" s="2" t="s">
        <v>26</v>
      </c>
      <c r="F6" s="2" t="s">
        <v>166</v>
      </c>
      <c r="G6" s="2" t="s">
        <v>28</v>
      </c>
      <c r="H6" s="6">
        <v>3600</v>
      </c>
      <c r="I6" s="6">
        <v>0</v>
      </c>
      <c r="J6" s="6">
        <v>432</v>
      </c>
      <c r="K6" s="6">
        <v>4032</v>
      </c>
      <c r="L6" s="2" t="s">
        <v>187</v>
      </c>
      <c r="M6" s="2" t="s">
        <v>188</v>
      </c>
      <c r="N6" s="7">
        <v>919765088031</v>
      </c>
      <c r="O6" s="6">
        <f>VLOOKUP(B6:B98,[1]Sheet1!$B$2:$I$80,8,)</f>
        <v>3300</v>
      </c>
      <c r="P6" s="6">
        <f>VLOOKUP(B6:B98,[1]Sheet1!$B$2:$J$80,9,)</f>
        <v>60</v>
      </c>
      <c r="Q6" s="6">
        <v>0</v>
      </c>
      <c r="R6" s="6">
        <v>0</v>
      </c>
      <c r="S6" s="6">
        <v>0</v>
      </c>
      <c r="T6" s="6">
        <v>0</v>
      </c>
      <c r="U6" s="6">
        <f>O6+P6</f>
        <v>3360</v>
      </c>
      <c r="V6" s="11" t="s">
        <v>372</v>
      </c>
      <c r="W6" s="3">
        <v>44957</v>
      </c>
    </row>
    <row r="7" spans="1:23" x14ac:dyDescent="0.3">
      <c r="A7" s="8">
        <f t="shared" si="0"/>
        <v>6</v>
      </c>
      <c r="B7" s="4" t="s">
        <v>189</v>
      </c>
      <c r="C7" s="4" t="s">
        <v>190</v>
      </c>
      <c r="D7" s="4" t="s">
        <v>85</v>
      </c>
      <c r="E7" s="4" t="s">
        <v>26</v>
      </c>
      <c r="F7" s="4" t="s">
        <v>166</v>
      </c>
      <c r="G7" s="4" t="s">
        <v>28</v>
      </c>
      <c r="H7" s="9">
        <v>3600</v>
      </c>
      <c r="I7" s="9">
        <v>0</v>
      </c>
      <c r="J7" s="9">
        <v>432</v>
      </c>
      <c r="K7" s="9">
        <v>4032</v>
      </c>
      <c r="L7" s="4" t="s">
        <v>191</v>
      </c>
      <c r="M7" s="4" t="s">
        <v>192</v>
      </c>
      <c r="N7" s="10">
        <v>917666932384</v>
      </c>
      <c r="O7" s="6">
        <f>VLOOKUP(B7:B99,[1]Sheet1!$B$2:$I$80,8,)</f>
        <v>3300</v>
      </c>
      <c r="P7" s="6">
        <f>VLOOKUP(B7:B99,[1]Sheet1!$B$2:$J$80,9,)</f>
        <v>0</v>
      </c>
      <c r="Q7" s="6">
        <v>0</v>
      </c>
      <c r="R7" s="6">
        <v>0</v>
      </c>
      <c r="S7" s="6">
        <v>0</v>
      </c>
      <c r="T7" s="6">
        <v>0</v>
      </c>
      <c r="U7" s="6">
        <f>O7+P7</f>
        <v>3300</v>
      </c>
      <c r="V7" s="11" t="s">
        <v>372</v>
      </c>
      <c r="W7" s="3">
        <v>44957</v>
      </c>
    </row>
    <row r="8" spans="1:23" x14ac:dyDescent="0.3">
      <c r="A8" s="8">
        <f t="shared" si="0"/>
        <v>7</v>
      </c>
      <c r="B8" s="2" t="s">
        <v>193</v>
      </c>
      <c r="C8" s="2" t="s">
        <v>194</v>
      </c>
      <c r="D8" s="2" t="s">
        <v>85</v>
      </c>
      <c r="E8" s="2" t="s">
        <v>26</v>
      </c>
      <c r="F8" s="2" t="s">
        <v>166</v>
      </c>
      <c r="G8" s="2" t="s">
        <v>28</v>
      </c>
      <c r="H8" s="6">
        <v>3600</v>
      </c>
      <c r="I8" s="6">
        <v>0</v>
      </c>
      <c r="J8" s="6">
        <v>432</v>
      </c>
      <c r="K8" s="6">
        <v>4032</v>
      </c>
      <c r="L8" s="2" t="s">
        <v>195</v>
      </c>
      <c r="M8" s="2" t="s">
        <v>196</v>
      </c>
      <c r="N8" s="7">
        <v>919960177100</v>
      </c>
      <c r="O8" s="6">
        <f>VLOOKUP(B8:B100,[1]Sheet1!$B$2:$I$80,8,)</f>
        <v>3300</v>
      </c>
      <c r="P8" s="6">
        <f>VLOOKUP(B8:B100,[1]Sheet1!$B$2:$J$80,9,)</f>
        <v>0</v>
      </c>
      <c r="Q8" s="6">
        <v>0</v>
      </c>
      <c r="R8" s="6">
        <v>0</v>
      </c>
      <c r="S8" s="6">
        <v>0</v>
      </c>
      <c r="T8" s="6">
        <v>0</v>
      </c>
      <c r="U8" s="6">
        <f>O8+P8</f>
        <v>3300</v>
      </c>
      <c r="V8" s="11" t="s">
        <v>372</v>
      </c>
      <c r="W8" s="3">
        <v>44957</v>
      </c>
    </row>
    <row r="9" spans="1:23" x14ac:dyDescent="0.3">
      <c r="A9" s="8">
        <f t="shared" si="0"/>
        <v>8</v>
      </c>
      <c r="B9" s="4" t="s">
        <v>197</v>
      </c>
      <c r="C9" s="4" t="s">
        <v>198</v>
      </c>
      <c r="D9" s="4" t="s">
        <v>85</v>
      </c>
      <c r="E9" s="4" t="s">
        <v>26</v>
      </c>
      <c r="F9" s="4" t="s">
        <v>166</v>
      </c>
      <c r="G9" s="4" t="s">
        <v>28</v>
      </c>
      <c r="H9" s="9">
        <v>3600</v>
      </c>
      <c r="I9" s="9">
        <v>0</v>
      </c>
      <c r="J9" s="9">
        <v>432</v>
      </c>
      <c r="K9" s="9">
        <v>4032</v>
      </c>
      <c r="L9" s="4" t="s">
        <v>199</v>
      </c>
      <c r="M9" s="4" t="s">
        <v>200</v>
      </c>
      <c r="N9" s="10">
        <v>919922723611</v>
      </c>
      <c r="O9" s="6">
        <f>VLOOKUP(B9:B101,[1]Sheet1!$B$2:$I$80,8,)</f>
        <v>3300</v>
      </c>
      <c r="P9" s="6">
        <f>VLOOKUP(B9:B101,[1]Sheet1!$B$2:$J$80,9,)</f>
        <v>0</v>
      </c>
      <c r="Q9" s="6">
        <v>0</v>
      </c>
      <c r="R9" s="6">
        <v>0</v>
      </c>
      <c r="S9" s="6">
        <v>0</v>
      </c>
      <c r="T9" s="6">
        <v>0</v>
      </c>
      <c r="U9" s="6">
        <f>O9+P9</f>
        <v>3300</v>
      </c>
      <c r="V9" s="11" t="s">
        <v>372</v>
      </c>
      <c r="W9" s="3">
        <v>44957</v>
      </c>
    </row>
    <row r="10" spans="1:23" x14ac:dyDescent="0.3">
      <c r="A10" s="8">
        <f t="shared" si="0"/>
        <v>9</v>
      </c>
      <c r="B10" s="2" t="s">
        <v>300</v>
      </c>
      <c r="C10" s="2" t="s">
        <v>301</v>
      </c>
      <c r="D10" s="2" t="s">
        <v>302</v>
      </c>
      <c r="E10" s="2" t="s">
        <v>26</v>
      </c>
      <c r="F10" s="2" t="s">
        <v>303</v>
      </c>
      <c r="G10" s="2" t="s">
        <v>304</v>
      </c>
      <c r="H10" s="6">
        <v>1743.6</v>
      </c>
      <c r="I10" s="6">
        <v>0</v>
      </c>
      <c r="J10" s="6">
        <v>209.24</v>
      </c>
      <c r="K10" s="6">
        <v>1952.84</v>
      </c>
      <c r="L10" s="2" t="s">
        <v>33</v>
      </c>
      <c r="M10" s="2" t="s">
        <v>305</v>
      </c>
      <c r="N10" s="7">
        <v>919767998861</v>
      </c>
      <c r="O10" s="6">
        <f>VLOOKUP(B10:B102,[1]Sheet1!$B$2:$I$80,8,)</f>
        <v>3300</v>
      </c>
      <c r="P10" s="6">
        <f>VLOOKUP(B10:B102,[1]Sheet1!$B$2:$J$80,9,)</f>
        <v>0</v>
      </c>
      <c r="Q10" s="6">
        <v>0</v>
      </c>
      <c r="R10" s="6">
        <v>0</v>
      </c>
      <c r="S10" s="6">
        <v>0</v>
      </c>
      <c r="T10" s="6">
        <v>0</v>
      </c>
      <c r="U10" s="6">
        <f>O10+P10</f>
        <v>3300</v>
      </c>
      <c r="V10" s="11" t="s">
        <v>372</v>
      </c>
      <c r="W10" s="3">
        <v>44957</v>
      </c>
    </row>
    <row r="11" spans="1:23" x14ac:dyDescent="0.3">
      <c r="A11" s="8">
        <f t="shared" si="0"/>
        <v>10</v>
      </c>
      <c r="B11" s="4" t="s">
        <v>306</v>
      </c>
      <c r="C11" s="4" t="s">
        <v>307</v>
      </c>
      <c r="D11" s="4" t="s">
        <v>302</v>
      </c>
      <c r="E11" s="4" t="s">
        <v>26</v>
      </c>
      <c r="F11" s="4" t="s">
        <v>308</v>
      </c>
      <c r="G11" s="4" t="s">
        <v>304</v>
      </c>
      <c r="H11" s="9">
        <v>2261.04</v>
      </c>
      <c r="I11" s="9">
        <v>0</v>
      </c>
      <c r="J11" s="9">
        <v>271.32</v>
      </c>
      <c r="K11" s="9">
        <v>2532.36</v>
      </c>
      <c r="L11" s="4" t="s">
        <v>309</v>
      </c>
      <c r="M11" s="4" t="s">
        <v>310</v>
      </c>
      <c r="N11" s="10">
        <v>919730274344</v>
      </c>
      <c r="O11" s="6">
        <f>VLOOKUP(B11:B103,[1]Sheet1!$B$2:$I$80,8,)</f>
        <v>3300</v>
      </c>
      <c r="P11" s="6">
        <f>VLOOKUP(B11:B103,[1]Sheet1!$B$2:$J$80,9,)</f>
        <v>0</v>
      </c>
      <c r="Q11" s="6">
        <v>0</v>
      </c>
      <c r="R11" s="6">
        <v>0</v>
      </c>
      <c r="S11" s="6">
        <v>0</v>
      </c>
      <c r="T11" s="6">
        <v>0</v>
      </c>
      <c r="U11" s="6">
        <f>O11+P11</f>
        <v>3300</v>
      </c>
      <c r="V11" s="11" t="s">
        <v>372</v>
      </c>
      <c r="W11" s="3">
        <v>44957</v>
      </c>
    </row>
    <row r="12" spans="1:23" x14ac:dyDescent="0.3">
      <c r="A12" s="8">
        <f t="shared" si="0"/>
        <v>11</v>
      </c>
      <c r="B12" s="2" t="s">
        <v>359</v>
      </c>
      <c r="C12" s="2" t="s">
        <v>360</v>
      </c>
      <c r="D12" s="2" t="s">
        <v>361</v>
      </c>
      <c r="E12" s="2" t="s">
        <v>26</v>
      </c>
      <c r="F12" s="2" t="s">
        <v>362</v>
      </c>
      <c r="G12" s="2" t="s">
        <v>363</v>
      </c>
      <c r="H12" s="6">
        <v>2600</v>
      </c>
      <c r="I12" s="6">
        <v>0</v>
      </c>
      <c r="J12" s="6">
        <v>312</v>
      </c>
      <c r="K12" s="6">
        <v>2912</v>
      </c>
      <c r="L12" s="2" t="s">
        <v>29</v>
      </c>
      <c r="M12" s="2" t="s">
        <v>30</v>
      </c>
      <c r="N12" s="7">
        <v>919104218181</v>
      </c>
      <c r="O12" s="6">
        <f>VLOOKUP(B12:B104,[1]Sheet1!$B$2:$I$80,8,)</f>
        <v>3300</v>
      </c>
      <c r="P12" s="6">
        <f>VLOOKUP(B12:B104,[1]Sheet1!$B$2:$J$80,9,)</f>
        <v>0</v>
      </c>
      <c r="Q12" s="6">
        <v>0</v>
      </c>
      <c r="R12" s="6">
        <v>0</v>
      </c>
      <c r="S12" s="6">
        <v>0</v>
      </c>
      <c r="T12" s="6">
        <v>0</v>
      </c>
      <c r="U12" s="6">
        <f>O12+P12</f>
        <v>3300</v>
      </c>
      <c r="V12" s="11" t="s">
        <v>372</v>
      </c>
      <c r="W12" s="3">
        <v>44957</v>
      </c>
    </row>
    <row r="13" spans="1:23" x14ac:dyDescent="0.3">
      <c r="A13" s="8">
        <f t="shared" si="0"/>
        <v>12</v>
      </c>
      <c r="B13" s="4" t="s">
        <v>364</v>
      </c>
      <c r="C13" s="4" t="s">
        <v>365</v>
      </c>
      <c r="D13" s="4" t="s">
        <v>361</v>
      </c>
      <c r="E13" s="4" t="s">
        <v>26</v>
      </c>
      <c r="F13" s="4" t="s">
        <v>366</v>
      </c>
      <c r="G13" s="4" t="s">
        <v>363</v>
      </c>
      <c r="H13" s="9">
        <v>2600</v>
      </c>
      <c r="I13" s="9">
        <v>0</v>
      </c>
      <c r="J13" s="9">
        <v>312</v>
      </c>
      <c r="K13" s="9">
        <v>2912</v>
      </c>
      <c r="L13" s="4" t="s">
        <v>41</v>
      </c>
      <c r="M13" s="4" t="s">
        <v>151</v>
      </c>
      <c r="N13" s="10">
        <v>918888885613</v>
      </c>
      <c r="O13" s="6">
        <f>VLOOKUP(B13:B105,[1]Sheet1!$B$2:$I$80,8,)</f>
        <v>3300</v>
      </c>
      <c r="P13" s="6">
        <f>VLOOKUP(B13:B105,[1]Sheet1!$B$2:$J$80,9,)</f>
        <v>0</v>
      </c>
      <c r="Q13" s="6">
        <v>0</v>
      </c>
      <c r="R13" s="6">
        <v>0</v>
      </c>
      <c r="S13" s="6">
        <v>0</v>
      </c>
      <c r="T13" s="6">
        <v>0</v>
      </c>
      <c r="U13" s="6">
        <f>O13+P13</f>
        <v>3300</v>
      </c>
      <c r="V13" s="11" t="s">
        <v>372</v>
      </c>
      <c r="W13" s="3">
        <v>44957</v>
      </c>
    </row>
    <row r="14" spans="1:23" x14ac:dyDescent="0.3">
      <c r="A14" s="8">
        <f t="shared" si="0"/>
        <v>13</v>
      </c>
      <c r="B14" s="2" t="s">
        <v>367</v>
      </c>
      <c r="C14" s="2" t="s">
        <v>368</v>
      </c>
      <c r="D14" s="2" t="s">
        <v>361</v>
      </c>
      <c r="E14" s="2" t="s">
        <v>26</v>
      </c>
      <c r="F14" s="2" t="s">
        <v>369</v>
      </c>
      <c r="G14" s="2" t="s">
        <v>363</v>
      </c>
      <c r="H14" s="6">
        <v>2600</v>
      </c>
      <c r="I14" s="6">
        <v>0</v>
      </c>
      <c r="J14" s="6">
        <v>312</v>
      </c>
      <c r="K14" s="6">
        <v>2912</v>
      </c>
      <c r="L14" s="2" t="s">
        <v>370</v>
      </c>
      <c r="M14" s="2" t="s">
        <v>371</v>
      </c>
      <c r="N14" s="7">
        <v>919975672020</v>
      </c>
      <c r="O14" s="6">
        <f>VLOOKUP(B14:B106,[1]Sheet1!$B$2:$I$80,8,)</f>
        <v>3300</v>
      </c>
      <c r="P14" s="6">
        <f>VLOOKUP(B14:B106,[1]Sheet1!$B$2:$J$80,9,)</f>
        <v>0</v>
      </c>
      <c r="Q14" s="6">
        <v>0</v>
      </c>
      <c r="R14" s="6">
        <v>0</v>
      </c>
      <c r="S14" s="6">
        <v>0</v>
      </c>
      <c r="T14" s="6">
        <v>0</v>
      </c>
      <c r="U14" s="6">
        <f>O14+P14</f>
        <v>3300</v>
      </c>
      <c r="V14" s="11" t="s">
        <v>372</v>
      </c>
      <c r="W14" s="3">
        <v>44957</v>
      </c>
    </row>
    <row r="15" spans="1:23" x14ac:dyDescent="0.3">
      <c r="A15" s="8">
        <f t="shared" si="0"/>
        <v>14</v>
      </c>
      <c r="B15" s="2" t="s">
        <v>169</v>
      </c>
      <c r="C15" s="2" t="s">
        <v>170</v>
      </c>
      <c r="D15" s="2" t="s">
        <v>85</v>
      </c>
      <c r="E15" s="2" t="s">
        <v>26</v>
      </c>
      <c r="F15" s="2" t="s">
        <v>166</v>
      </c>
      <c r="G15" s="2" t="s">
        <v>28</v>
      </c>
      <c r="H15" s="6">
        <v>3600</v>
      </c>
      <c r="I15" s="6">
        <v>0</v>
      </c>
      <c r="J15" s="6">
        <v>432</v>
      </c>
      <c r="K15" s="6">
        <v>4032</v>
      </c>
      <c r="L15" s="2" t="s">
        <v>171</v>
      </c>
      <c r="M15" s="2" t="s">
        <v>172</v>
      </c>
      <c r="N15" s="7">
        <v>919850077720</v>
      </c>
      <c r="O15" s="6">
        <f>VLOOKUP(B15:B107,[1]Sheet1!$B$2:$I$80,8,)</f>
        <v>3400</v>
      </c>
      <c r="P15" s="6">
        <f>VLOOKUP(B15:B107,[1]Sheet1!$B$2:$J$80,9,)</f>
        <v>0</v>
      </c>
      <c r="Q15" s="6">
        <v>0</v>
      </c>
      <c r="R15" s="6">
        <v>0</v>
      </c>
      <c r="S15" s="6">
        <v>0</v>
      </c>
      <c r="T15" s="6">
        <v>0</v>
      </c>
      <c r="U15" s="6">
        <f>O15+P15</f>
        <v>3400</v>
      </c>
      <c r="V15" s="11" t="s">
        <v>372</v>
      </c>
      <c r="W15" s="3">
        <v>44957</v>
      </c>
    </row>
    <row r="16" spans="1:23" x14ac:dyDescent="0.3">
      <c r="A16" s="8">
        <f t="shared" si="0"/>
        <v>15</v>
      </c>
      <c r="B16" s="4" t="s">
        <v>136</v>
      </c>
      <c r="C16" s="4" t="s">
        <v>137</v>
      </c>
      <c r="D16" s="4" t="s">
        <v>138</v>
      </c>
      <c r="E16" s="4" t="s">
        <v>26</v>
      </c>
      <c r="F16" s="4" t="s">
        <v>139</v>
      </c>
      <c r="G16" s="4" t="s">
        <v>28</v>
      </c>
      <c r="H16" s="9">
        <v>3850</v>
      </c>
      <c r="I16" s="9">
        <v>0</v>
      </c>
      <c r="J16" s="9">
        <v>462</v>
      </c>
      <c r="K16" s="9">
        <v>4312</v>
      </c>
      <c r="L16" s="4" t="s">
        <v>57</v>
      </c>
      <c r="M16" s="4" t="s">
        <v>58</v>
      </c>
      <c r="N16" s="10">
        <v>918888308821</v>
      </c>
      <c r="O16" s="6">
        <f>VLOOKUP(B16:B108,[1]Sheet1!$B$2:$I$80,8,)</f>
        <v>3500</v>
      </c>
      <c r="P16" s="6">
        <f>VLOOKUP(B16:B108,[1]Sheet1!$B$2:$J$80,9,)</f>
        <v>0</v>
      </c>
      <c r="Q16" s="6">
        <v>0</v>
      </c>
      <c r="R16" s="6">
        <v>0</v>
      </c>
      <c r="S16" s="6">
        <v>0</v>
      </c>
      <c r="T16" s="6">
        <v>0</v>
      </c>
      <c r="U16" s="6">
        <f>O16+P16</f>
        <v>3500</v>
      </c>
      <c r="V16" s="11" t="s">
        <v>372</v>
      </c>
      <c r="W16" s="3">
        <v>44957</v>
      </c>
    </row>
    <row r="17" spans="1:23" x14ac:dyDescent="0.3">
      <c r="A17" s="8">
        <f t="shared" si="0"/>
        <v>16</v>
      </c>
      <c r="B17" s="4" t="s">
        <v>173</v>
      </c>
      <c r="C17" s="4" t="s">
        <v>174</v>
      </c>
      <c r="D17" s="4" t="s">
        <v>85</v>
      </c>
      <c r="E17" s="4" t="s">
        <v>26</v>
      </c>
      <c r="F17" s="4" t="s">
        <v>166</v>
      </c>
      <c r="G17" s="4" t="s">
        <v>28</v>
      </c>
      <c r="H17" s="9">
        <v>3900</v>
      </c>
      <c r="I17" s="9">
        <v>0</v>
      </c>
      <c r="J17" s="9">
        <v>468</v>
      </c>
      <c r="K17" s="9">
        <v>4368</v>
      </c>
      <c r="L17" s="4" t="s">
        <v>175</v>
      </c>
      <c r="M17" s="4" t="s">
        <v>176</v>
      </c>
      <c r="N17" s="10">
        <v>918451936252</v>
      </c>
      <c r="O17" s="6">
        <f>VLOOKUP(B17:B109,[1]Sheet1!$B$2:$I$80,8,)</f>
        <v>3500</v>
      </c>
      <c r="P17" s="6">
        <f>VLOOKUP(B17:B109,[1]Sheet1!$B$2:$J$80,9,)</f>
        <v>0</v>
      </c>
      <c r="Q17" s="6">
        <v>0</v>
      </c>
      <c r="R17" s="6">
        <v>0</v>
      </c>
      <c r="S17" s="6">
        <v>0</v>
      </c>
      <c r="T17" s="6">
        <v>0</v>
      </c>
      <c r="U17" s="6">
        <f>O17+P17</f>
        <v>3500</v>
      </c>
      <c r="V17" s="11" t="s">
        <v>372</v>
      </c>
      <c r="W17" s="3">
        <v>44957</v>
      </c>
    </row>
    <row r="18" spans="1:23" x14ac:dyDescent="0.3">
      <c r="A18" s="8">
        <f t="shared" si="0"/>
        <v>17</v>
      </c>
      <c r="B18" s="2" t="s">
        <v>35</v>
      </c>
      <c r="C18" s="2" t="s">
        <v>24</v>
      </c>
      <c r="D18" s="2" t="s">
        <v>25</v>
      </c>
      <c r="E18" s="2" t="s">
        <v>26</v>
      </c>
      <c r="F18" s="2" t="s">
        <v>32</v>
      </c>
      <c r="G18" s="2" t="s">
        <v>28</v>
      </c>
      <c r="H18" s="6">
        <v>4110</v>
      </c>
      <c r="I18" s="6">
        <v>0</v>
      </c>
      <c r="J18" s="6">
        <v>493.2</v>
      </c>
      <c r="K18" s="6">
        <v>4603.2</v>
      </c>
      <c r="L18" s="2" t="s">
        <v>33</v>
      </c>
      <c r="M18" s="2" t="s">
        <v>34</v>
      </c>
      <c r="N18" s="7">
        <v>919767998861</v>
      </c>
      <c r="O18" s="6">
        <f>VLOOKUP(B18:B110,[1]Sheet1!$B$2:$I$80,8,)</f>
        <v>3657</v>
      </c>
      <c r="P18" s="6">
        <f>VLOOKUP(B18:B110,[1]Sheet1!$B$2:$J$80,9,)</f>
        <v>0</v>
      </c>
      <c r="Q18" s="6">
        <v>0</v>
      </c>
      <c r="R18" s="6">
        <v>0</v>
      </c>
      <c r="S18" s="6">
        <v>0</v>
      </c>
      <c r="T18" s="6">
        <v>0</v>
      </c>
      <c r="U18" s="6">
        <f>O18+P18</f>
        <v>3657</v>
      </c>
      <c r="V18" s="11" t="s">
        <v>372</v>
      </c>
      <c r="W18" s="3">
        <v>44957</v>
      </c>
    </row>
    <row r="19" spans="1:23" x14ac:dyDescent="0.3">
      <c r="A19" s="8">
        <f t="shared" si="0"/>
        <v>18</v>
      </c>
      <c r="B19" s="2" t="s">
        <v>343</v>
      </c>
      <c r="C19" s="2" t="s">
        <v>344</v>
      </c>
      <c r="D19" s="2" t="s">
        <v>345</v>
      </c>
      <c r="E19" s="2" t="s">
        <v>26</v>
      </c>
      <c r="F19" s="2" t="s">
        <v>346</v>
      </c>
      <c r="G19" s="2" t="s">
        <v>28</v>
      </c>
      <c r="H19" s="6">
        <v>4800</v>
      </c>
      <c r="I19" s="6">
        <v>0</v>
      </c>
      <c r="J19" s="6">
        <v>576</v>
      </c>
      <c r="K19" s="6">
        <v>5376</v>
      </c>
      <c r="L19" s="2" t="s">
        <v>44</v>
      </c>
      <c r="M19" s="2" t="s">
        <v>347</v>
      </c>
      <c r="N19" s="7">
        <v>919822098282</v>
      </c>
      <c r="O19" s="6">
        <f>VLOOKUP(B19:B111,[1]Sheet1!$B$2:$I$80,8,)</f>
        <v>3700</v>
      </c>
      <c r="P19" s="6">
        <f>VLOOKUP(B19:B111,[1]Sheet1!$B$2:$J$80,9,)</f>
        <v>0</v>
      </c>
      <c r="Q19" s="6">
        <v>0</v>
      </c>
      <c r="R19" s="6">
        <v>0</v>
      </c>
      <c r="S19" s="6">
        <v>0</v>
      </c>
      <c r="T19" s="6">
        <v>0</v>
      </c>
      <c r="U19" s="6">
        <f>O19+P19</f>
        <v>3700</v>
      </c>
      <c r="V19" s="11" t="s">
        <v>372</v>
      </c>
      <c r="W19" s="3">
        <v>44957</v>
      </c>
    </row>
    <row r="20" spans="1:23" x14ac:dyDescent="0.3">
      <c r="A20" s="8">
        <f t="shared" si="0"/>
        <v>19</v>
      </c>
      <c r="B20" s="4" t="s">
        <v>126</v>
      </c>
      <c r="C20" s="4" t="s">
        <v>103</v>
      </c>
      <c r="D20" s="4" t="s">
        <v>104</v>
      </c>
      <c r="E20" s="4" t="s">
        <v>26</v>
      </c>
      <c r="F20" s="4" t="s">
        <v>116</v>
      </c>
      <c r="G20" s="4" t="s">
        <v>28</v>
      </c>
      <c r="H20" s="9">
        <v>5000</v>
      </c>
      <c r="I20" s="9">
        <v>0</v>
      </c>
      <c r="J20" s="9">
        <v>600</v>
      </c>
      <c r="K20" s="9">
        <v>5600</v>
      </c>
      <c r="L20" s="4" t="s">
        <v>70</v>
      </c>
      <c r="M20" s="4" t="s">
        <v>117</v>
      </c>
      <c r="N20" s="10">
        <v>919881673275</v>
      </c>
      <c r="O20" s="6">
        <f>VLOOKUP(B20:B112,[1]Sheet1!$B$2:$I$80,8,)</f>
        <v>4300</v>
      </c>
      <c r="P20" s="6">
        <f>VLOOKUP(B20:B112,[1]Sheet1!$B$2:$J$80,9,)</f>
        <v>0</v>
      </c>
      <c r="Q20" s="6">
        <v>0</v>
      </c>
      <c r="R20" s="6">
        <v>0</v>
      </c>
      <c r="S20" s="6">
        <v>0</v>
      </c>
      <c r="T20" s="6">
        <v>0</v>
      </c>
      <c r="U20" s="6">
        <f>O20+P20</f>
        <v>4300</v>
      </c>
      <c r="V20" s="11" t="s">
        <v>372</v>
      </c>
      <c r="W20" s="3">
        <v>44957</v>
      </c>
    </row>
    <row r="21" spans="1:23" x14ac:dyDescent="0.3">
      <c r="A21" s="8">
        <f t="shared" si="0"/>
        <v>20</v>
      </c>
      <c r="B21" s="2" t="s">
        <v>273</v>
      </c>
      <c r="C21" s="2" t="s">
        <v>274</v>
      </c>
      <c r="D21" s="2" t="s">
        <v>275</v>
      </c>
      <c r="E21" s="2" t="s">
        <v>26</v>
      </c>
      <c r="F21" s="2" t="s">
        <v>276</v>
      </c>
      <c r="G21" s="2" t="s">
        <v>277</v>
      </c>
      <c r="H21" s="6">
        <v>6550</v>
      </c>
      <c r="I21" s="6">
        <v>0</v>
      </c>
      <c r="J21" s="6">
        <v>786</v>
      </c>
      <c r="K21" s="6">
        <v>7336</v>
      </c>
      <c r="L21" s="2" t="s">
        <v>278</v>
      </c>
      <c r="M21" s="2" t="s">
        <v>279</v>
      </c>
      <c r="N21" s="7">
        <v>919529739640</v>
      </c>
      <c r="O21" s="6">
        <f>VLOOKUP(B21:B113,[1]Sheet1!$B$2:$I$80,8,)</f>
        <v>4300</v>
      </c>
      <c r="P21" s="6">
        <f>VLOOKUP(B21:B113,[1]Sheet1!$B$2:$J$80,9,)</f>
        <v>0</v>
      </c>
      <c r="Q21" s="6">
        <v>0</v>
      </c>
      <c r="R21" s="6">
        <v>0</v>
      </c>
      <c r="S21" s="6">
        <v>0</v>
      </c>
      <c r="T21" s="6">
        <v>0</v>
      </c>
      <c r="U21" s="6">
        <f>O21+P21</f>
        <v>4300</v>
      </c>
      <c r="V21" s="11" t="s">
        <v>372</v>
      </c>
      <c r="W21" s="3">
        <v>44957</v>
      </c>
    </row>
    <row r="22" spans="1:23" x14ac:dyDescent="0.3">
      <c r="A22" s="8">
        <f t="shared" si="0"/>
        <v>21</v>
      </c>
      <c r="B22" s="4" t="s">
        <v>337</v>
      </c>
      <c r="C22" s="4" t="s">
        <v>320</v>
      </c>
      <c r="D22" s="4" t="s">
        <v>321</v>
      </c>
      <c r="E22" s="4" t="s">
        <v>26</v>
      </c>
      <c r="F22" s="4" t="s">
        <v>338</v>
      </c>
      <c r="G22" s="4" t="s">
        <v>28</v>
      </c>
      <c r="H22" s="9">
        <v>5550</v>
      </c>
      <c r="I22" s="9">
        <v>0</v>
      </c>
      <c r="J22" s="9">
        <v>666</v>
      </c>
      <c r="K22" s="9">
        <v>6216</v>
      </c>
      <c r="L22" s="4" t="s">
        <v>57</v>
      </c>
      <c r="M22" s="4" t="s">
        <v>58</v>
      </c>
      <c r="N22" s="10">
        <v>918888308821</v>
      </c>
      <c r="O22" s="6">
        <f>VLOOKUP(B22:B114,[1]Sheet1!$B$2:$I$80,8,)</f>
        <v>4300</v>
      </c>
      <c r="P22" s="6">
        <f>VLOOKUP(B22:B114,[1]Sheet1!$B$2:$J$80,9,)</f>
        <v>0</v>
      </c>
      <c r="Q22" s="6">
        <v>0</v>
      </c>
      <c r="R22" s="6">
        <v>0</v>
      </c>
      <c r="S22" s="6">
        <v>0</v>
      </c>
      <c r="T22" s="6">
        <v>0</v>
      </c>
      <c r="U22" s="6">
        <f>O22+P22</f>
        <v>4300</v>
      </c>
      <c r="V22" s="11" t="s">
        <v>372</v>
      </c>
      <c r="W22" s="3">
        <v>44957</v>
      </c>
    </row>
    <row r="23" spans="1:23" x14ac:dyDescent="0.3">
      <c r="A23" s="8">
        <f t="shared" si="0"/>
        <v>22</v>
      </c>
      <c r="B23" s="4" t="s">
        <v>289</v>
      </c>
      <c r="C23" s="4" t="s">
        <v>290</v>
      </c>
      <c r="D23" s="4" t="s">
        <v>291</v>
      </c>
      <c r="E23" s="4" t="s">
        <v>26</v>
      </c>
      <c r="F23" s="4" t="s">
        <v>292</v>
      </c>
      <c r="G23" s="4" t="s">
        <v>28</v>
      </c>
      <c r="H23" s="9">
        <v>4808</v>
      </c>
      <c r="I23" s="9">
        <v>0</v>
      </c>
      <c r="J23" s="9">
        <v>576.96</v>
      </c>
      <c r="K23" s="9">
        <v>5384.96</v>
      </c>
      <c r="L23" s="4" t="s">
        <v>171</v>
      </c>
      <c r="M23" s="4" t="s">
        <v>293</v>
      </c>
      <c r="N23" s="10">
        <v>919850077720</v>
      </c>
      <c r="O23" s="6">
        <f>VLOOKUP(B23:B115,[1]Sheet1!$B$2:$I$80,8,)</f>
        <v>4499</v>
      </c>
      <c r="P23" s="6">
        <f>VLOOKUP(B23:B115,[1]Sheet1!$B$2:$J$80,9,)</f>
        <v>0</v>
      </c>
      <c r="Q23" s="6">
        <v>0</v>
      </c>
      <c r="R23" s="6">
        <v>0</v>
      </c>
      <c r="S23" s="6">
        <v>0</v>
      </c>
      <c r="T23" s="6">
        <v>0</v>
      </c>
      <c r="U23" s="6">
        <f>O23+P23</f>
        <v>4499</v>
      </c>
      <c r="V23" s="11" t="s">
        <v>372</v>
      </c>
      <c r="W23" s="3">
        <v>44957</v>
      </c>
    </row>
    <row r="24" spans="1:23" x14ac:dyDescent="0.3">
      <c r="A24" s="8">
        <f t="shared" si="0"/>
        <v>23</v>
      </c>
      <c r="B24" s="4" t="s">
        <v>332</v>
      </c>
      <c r="C24" s="4" t="s">
        <v>103</v>
      </c>
      <c r="D24" s="4" t="s">
        <v>104</v>
      </c>
      <c r="E24" s="4" t="s">
        <v>26</v>
      </c>
      <c r="F24" s="4" t="s">
        <v>333</v>
      </c>
      <c r="G24" s="4" t="s">
        <v>28</v>
      </c>
      <c r="H24" s="9">
        <v>5300</v>
      </c>
      <c r="I24" s="9">
        <v>0</v>
      </c>
      <c r="J24" s="9">
        <v>636</v>
      </c>
      <c r="K24" s="9">
        <v>5936</v>
      </c>
      <c r="L24" s="4" t="s">
        <v>144</v>
      </c>
      <c r="M24" s="4" t="s">
        <v>82</v>
      </c>
      <c r="N24" s="10">
        <v>919022533707</v>
      </c>
      <c r="O24" s="6">
        <f>VLOOKUP(B24:B116,[1]Sheet1!$B$2:$I$80,8,)</f>
        <v>4500</v>
      </c>
      <c r="P24" s="6">
        <f>VLOOKUP(B24:B116,[1]Sheet1!$B$2:$J$80,9,)</f>
        <v>0</v>
      </c>
      <c r="Q24" s="6">
        <v>0</v>
      </c>
      <c r="R24" s="6">
        <v>0</v>
      </c>
      <c r="S24" s="6">
        <v>0</v>
      </c>
      <c r="T24" s="6">
        <v>0</v>
      </c>
      <c r="U24" s="6">
        <f>O24+P24</f>
        <v>4500</v>
      </c>
      <c r="V24" s="11" t="s">
        <v>372</v>
      </c>
      <c r="W24" s="3">
        <v>44957</v>
      </c>
    </row>
    <row r="25" spans="1:23" x14ac:dyDescent="0.3">
      <c r="A25" s="8">
        <f t="shared" si="0"/>
        <v>24</v>
      </c>
      <c r="B25" s="4" t="s">
        <v>114</v>
      </c>
      <c r="C25" s="4" t="s">
        <v>103</v>
      </c>
      <c r="D25" s="4" t="s">
        <v>104</v>
      </c>
      <c r="E25" s="4" t="s">
        <v>26</v>
      </c>
      <c r="F25" s="4" t="s">
        <v>105</v>
      </c>
      <c r="G25" s="4" t="s">
        <v>28</v>
      </c>
      <c r="H25" s="9">
        <v>5330</v>
      </c>
      <c r="I25" s="9">
        <v>0</v>
      </c>
      <c r="J25" s="9">
        <v>639.6</v>
      </c>
      <c r="K25" s="9">
        <v>5969.6</v>
      </c>
      <c r="L25" s="4" t="s">
        <v>41</v>
      </c>
      <c r="M25" s="4" t="s">
        <v>42</v>
      </c>
      <c r="N25" s="10">
        <v>918888885613</v>
      </c>
      <c r="O25" s="6">
        <f>VLOOKUP(B25:B117,[1]Sheet1!$B$2:$I$80,8,)</f>
        <v>4531</v>
      </c>
      <c r="P25" s="6">
        <f>VLOOKUP(B25:B117,[1]Sheet1!$B$2:$J$80,9,)</f>
        <v>0</v>
      </c>
      <c r="Q25" s="6">
        <v>0</v>
      </c>
      <c r="R25" s="6">
        <v>0</v>
      </c>
      <c r="S25" s="6">
        <v>0</v>
      </c>
      <c r="T25" s="6">
        <v>0</v>
      </c>
      <c r="U25" s="6">
        <f>O25+P25</f>
        <v>4531</v>
      </c>
      <c r="V25" s="11" t="s">
        <v>372</v>
      </c>
      <c r="W25" s="3">
        <v>44957</v>
      </c>
    </row>
    <row r="26" spans="1:23" x14ac:dyDescent="0.3">
      <c r="A26" s="8">
        <f t="shared" si="0"/>
        <v>25</v>
      </c>
      <c r="B26" s="2" t="s">
        <v>354</v>
      </c>
      <c r="C26" s="2" t="s">
        <v>320</v>
      </c>
      <c r="D26" s="2" t="s">
        <v>321</v>
      </c>
      <c r="E26" s="2" t="s">
        <v>26</v>
      </c>
      <c r="F26" s="2" t="s">
        <v>338</v>
      </c>
      <c r="G26" s="2" t="s">
        <v>28</v>
      </c>
      <c r="H26" s="6">
        <v>6250</v>
      </c>
      <c r="I26" s="6">
        <v>0</v>
      </c>
      <c r="J26" s="6">
        <v>750</v>
      </c>
      <c r="K26" s="6">
        <v>7000</v>
      </c>
      <c r="L26" s="2" t="s">
        <v>57</v>
      </c>
      <c r="M26" s="2" t="s">
        <v>58</v>
      </c>
      <c r="N26" s="7">
        <v>918888308821</v>
      </c>
      <c r="O26" s="6">
        <f>VLOOKUP(B26:B118,[1]Sheet1!$B$2:$I$80,8,)</f>
        <v>4700</v>
      </c>
      <c r="P26" s="6">
        <f>VLOOKUP(B26:B118,[1]Sheet1!$B$2:$J$80,9,)</f>
        <v>0</v>
      </c>
      <c r="Q26" s="6">
        <v>0</v>
      </c>
      <c r="R26" s="6">
        <v>0</v>
      </c>
      <c r="S26" s="6">
        <v>0</v>
      </c>
      <c r="T26" s="6">
        <v>0</v>
      </c>
      <c r="U26" s="6">
        <f>O26+P26</f>
        <v>4700</v>
      </c>
      <c r="V26" s="11" t="s">
        <v>372</v>
      </c>
      <c r="W26" s="3">
        <v>44957</v>
      </c>
    </row>
    <row r="27" spans="1:23" x14ac:dyDescent="0.3">
      <c r="A27" s="8">
        <f t="shared" si="0"/>
        <v>26</v>
      </c>
      <c r="B27" s="2" t="s">
        <v>115</v>
      </c>
      <c r="C27" s="2" t="s">
        <v>103</v>
      </c>
      <c r="D27" s="2" t="s">
        <v>104</v>
      </c>
      <c r="E27" s="2" t="s">
        <v>26</v>
      </c>
      <c r="F27" s="2" t="s">
        <v>116</v>
      </c>
      <c r="G27" s="2" t="s">
        <v>28</v>
      </c>
      <c r="H27" s="6">
        <v>5900</v>
      </c>
      <c r="I27" s="6">
        <v>0</v>
      </c>
      <c r="J27" s="6">
        <v>708</v>
      </c>
      <c r="K27" s="6">
        <v>6608</v>
      </c>
      <c r="L27" s="2" t="s">
        <v>70</v>
      </c>
      <c r="M27" s="2" t="s">
        <v>117</v>
      </c>
      <c r="N27" s="7">
        <v>919881673275</v>
      </c>
      <c r="O27" s="6">
        <f>VLOOKUP(B27:B119,[1]Sheet1!$B$2:$I$80,8,)</f>
        <v>4900</v>
      </c>
      <c r="P27" s="6">
        <f>VLOOKUP(B27:B119,[1]Sheet1!$B$2:$J$80,9,)</f>
        <v>0</v>
      </c>
      <c r="Q27" s="6">
        <v>0</v>
      </c>
      <c r="R27" s="6">
        <v>0</v>
      </c>
      <c r="S27" s="6">
        <v>0</v>
      </c>
      <c r="T27" s="6">
        <v>0</v>
      </c>
      <c r="U27" s="6">
        <f>O27+P27</f>
        <v>4900</v>
      </c>
      <c r="V27" s="11" t="s">
        <v>372</v>
      </c>
      <c r="W27" s="3">
        <v>44957</v>
      </c>
    </row>
    <row r="28" spans="1:23" x14ac:dyDescent="0.3">
      <c r="A28" s="8">
        <f t="shared" si="0"/>
        <v>27</v>
      </c>
      <c r="B28" s="4" t="s">
        <v>158</v>
      </c>
      <c r="C28" s="4" t="s">
        <v>159</v>
      </c>
      <c r="D28" s="4" t="s">
        <v>85</v>
      </c>
      <c r="E28" s="4" t="s">
        <v>26</v>
      </c>
      <c r="F28" s="4" t="s">
        <v>160</v>
      </c>
      <c r="G28" s="4" t="s">
        <v>28</v>
      </c>
      <c r="H28" s="9">
        <v>6000</v>
      </c>
      <c r="I28" s="9">
        <v>0</v>
      </c>
      <c r="J28" s="9">
        <v>720</v>
      </c>
      <c r="K28" s="9">
        <v>6720</v>
      </c>
      <c r="L28" s="4" t="s">
        <v>57</v>
      </c>
      <c r="M28" s="4" t="s">
        <v>58</v>
      </c>
      <c r="N28" s="10">
        <v>918888308821</v>
      </c>
      <c r="O28" s="6">
        <f>VLOOKUP(B28:B120,[1]Sheet1!$B$2:$I$80,8,)</f>
        <v>5100</v>
      </c>
      <c r="P28" s="6">
        <f>VLOOKUP(B28:B120,[1]Sheet1!$B$2:$J$80,9,)</f>
        <v>0</v>
      </c>
      <c r="Q28" s="6">
        <v>0</v>
      </c>
      <c r="R28" s="6">
        <v>0</v>
      </c>
      <c r="S28" s="6">
        <v>0</v>
      </c>
      <c r="T28" s="6">
        <v>0</v>
      </c>
      <c r="U28" s="6">
        <f>O28+P28</f>
        <v>5100</v>
      </c>
      <c r="V28" s="11" t="s">
        <v>372</v>
      </c>
      <c r="W28" s="3">
        <v>44957</v>
      </c>
    </row>
    <row r="29" spans="1:23" x14ac:dyDescent="0.3">
      <c r="A29" s="8">
        <f t="shared" si="0"/>
        <v>28</v>
      </c>
      <c r="B29" s="2" t="s">
        <v>23</v>
      </c>
      <c r="C29" s="2" t="s">
        <v>24</v>
      </c>
      <c r="D29" s="2" t="s">
        <v>25</v>
      </c>
      <c r="E29" s="2" t="s">
        <v>26</v>
      </c>
      <c r="F29" s="2" t="s">
        <v>27</v>
      </c>
      <c r="G29" s="2" t="s">
        <v>28</v>
      </c>
      <c r="H29" s="6">
        <v>5760</v>
      </c>
      <c r="I29" s="6">
        <v>0</v>
      </c>
      <c r="J29" s="6">
        <v>691.2</v>
      </c>
      <c r="K29" s="6">
        <v>6451.2</v>
      </c>
      <c r="L29" s="2" t="s">
        <v>29</v>
      </c>
      <c r="M29" s="2" t="s">
        <v>30</v>
      </c>
      <c r="N29" s="7">
        <v>919104218181</v>
      </c>
      <c r="O29" s="6">
        <f>VLOOKUP(B29:B121,[1]Sheet1!$B$2:$I$80,8,)</f>
        <v>5162</v>
      </c>
      <c r="P29" s="6">
        <f>VLOOKUP(B29:B121,[1]Sheet1!$B$2:$J$80,9,)</f>
        <v>0</v>
      </c>
      <c r="Q29" s="6">
        <v>0</v>
      </c>
      <c r="R29" s="6">
        <v>0</v>
      </c>
      <c r="S29" s="6">
        <v>0</v>
      </c>
      <c r="T29" s="6">
        <v>0</v>
      </c>
      <c r="U29" s="6">
        <f>O29+P29</f>
        <v>5162</v>
      </c>
      <c r="V29" s="11" t="s">
        <v>372</v>
      </c>
      <c r="W29" s="3">
        <v>44957</v>
      </c>
    </row>
    <row r="30" spans="1:23" x14ac:dyDescent="0.3">
      <c r="A30" s="8">
        <f t="shared" si="0"/>
        <v>29</v>
      </c>
      <c r="B30" s="4" t="s">
        <v>355</v>
      </c>
      <c r="C30" s="4" t="s">
        <v>356</v>
      </c>
      <c r="D30" s="4" t="s">
        <v>357</v>
      </c>
      <c r="E30" s="4" t="s">
        <v>26</v>
      </c>
      <c r="F30" s="4" t="s">
        <v>358</v>
      </c>
      <c r="G30" s="4" t="s">
        <v>133</v>
      </c>
      <c r="H30" s="9">
        <v>6030</v>
      </c>
      <c r="I30" s="9">
        <v>0</v>
      </c>
      <c r="J30" s="9">
        <v>723.6</v>
      </c>
      <c r="K30" s="9">
        <v>6753.6</v>
      </c>
      <c r="L30" s="4" t="s">
        <v>51</v>
      </c>
      <c r="M30" s="4" t="s">
        <v>58</v>
      </c>
      <c r="N30" s="10">
        <v>918080402809</v>
      </c>
      <c r="O30" s="6">
        <f>VLOOKUP(B30:B122,[1]Sheet1!$B$2:$I$80,8,)</f>
        <v>5182</v>
      </c>
      <c r="P30" s="6">
        <f>VLOOKUP(B30:B122,[1]Sheet1!$B$2:$J$80,9,)</f>
        <v>0</v>
      </c>
      <c r="Q30" s="6">
        <v>0</v>
      </c>
      <c r="R30" s="6">
        <v>0</v>
      </c>
      <c r="S30" s="6">
        <v>0</v>
      </c>
      <c r="T30" s="6">
        <v>0</v>
      </c>
      <c r="U30" s="6">
        <f>O30+P30</f>
        <v>5182</v>
      </c>
      <c r="V30" s="11" t="s">
        <v>372</v>
      </c>
      <c r="W30" s="3">
        <v>44957</v>
      </c>
    </row>
    <row r="31" spans="1:23" x14ac:dyDescent="0.3">
      <c r="A31" s="8">
        <f t="shared" si="0"/>
        <v>30</v>
      </c>
      <c r="B31" s="4" t="s">
        <v>97</v>
      </c>
      <c r="C31" s="4" t="s">
        <v>98</v>
      </c>
      <c r="D31" s="4" t="s">
        <v>93</v>
      </c>
      <c r="E31" s="4" t="s">
        <v>26</v>
      </c>
      <c r="F31" s="4" t="s">
        <v>99</v>
      </c>
      <c r="G31" s="4" t="s">
        <v>43</v>
      </c>
      <c r="H31" s="9">
        <v>9450</v>
      </c>
      <c r="I31" s="9">
        <v>406</v>
      </c>
      <c r="J31" s="9">
        <v>1182.72</v>
      </c>
      <c r="K31" s="9">
        <v>11038.72</v>
      </c>
      <c r="L31" s="4" t="s">
        <v>100</v>
      </c>
      <c r="M31" s="4" t="s">
        <v>101</v>
      </c>
      <c r="N31" s="10">
        <v>919322292814</v>
      </c>
      <c r="O31" s="6">
        <f>VLOOKUP(B31:B123,[1]Sheet1!$B$2:$I$80,8,)</f>
        <v>6600</v>
      </c>
      <c r="P31" s="6">
        <f>VLOOKUP(B31:B123,[1]Sheet1!$B$2:$J$80,9,)</f>
        <v>406</v>
      </c>
      <c r="Q31" s="6">
        <v>0</v>
      </c>
      <c r="R31" s="6">
        <v>0</v>
      </c>
      <c r="S31" s="6">
        <v>0</v>
      </c>
      <c r="T31" s="6">
        <v>0</v>
      </c>
      <c r="U31" s="6">
        <f>O31+P31</f>
        <v>7006</v>
      </c>
      <c r="V31" s="11" t="s">
        <v>372</v>
      </c>
      <c r="W31" s="3">
        <v>44957</v>
      </c>
    </row>
    <row r="32" spans="1:23" x14ac:dyDescent="0.3">
      <c r="A32" s="8">
        <f t="shared" si="0"/>
        <v>31</v>
      </c>
      <c r="B32" s="4" t="s">
        <v>118</v>
      </c>
      <c r="C32" s="4" t="s">
        <v>119</v>
      </c>
      <c r="D32" s="4" t="s">
        <v>120</v>
      </c>
      <c r="E32" s="4" t="s">
        <v>26</v>
      </c>
      <c r="F32" s="4" t="s">
        <v>121</v>
      </c>
      <c r="G32" s="4" t="s">
        <v>43</v>
      </c>
      <c r="H32" s="9">
        <v>10100</v>
      </c>
      <c r="I32" s="9">
        <v>0</v>
      </c>
      <c r="J32" s="9">
        <v>1212</v>
      </c>
      <c r="K32" s="9">
        <v>11312</v>
      </c>
      <c r="L32" s="4" t="s">
        <v>89</v>
      </c>
      <c r="M32" s="4" t="s">
        <v>90</v>
      </c>
      <c r="N32" s="10">
        <v>919763892472</v>
      </c>
      <c r="O32" s="6">
        <f>VLOOKUP(B32:B124,[1]Sheet1!$B$2:$I$80,8,)</f>
        <v>6600</v>
      </c>
      <c r="P32" s="6">
        <f>VLOOKUP(B32:B124,[1]Sheet1!$B$2:$J$80,9,)</f>
        <v>80</v>
      </c>
      <c r="Q32" s="6">
        <v>0</v>
      </c>
      <c r="R32" s="6">
        <v>0</v>
      </c>
      <c r="S32" s="6">
        <v>0</v>
      </c>
      <c r="T32" s="6">
        <v>0</v>
      </c>
      <c r="U32" s="6">
        <f>O32+P32</f>
        <v>6680</v>
      </c>
      <c r="V32" s="11" t="s">
        <v>372</v>
      </c>
      <c r="W32" s="3">
        <v>44957</v>
      </c>
    </row>
    <row r="33" spans="1:23" x14ac:dyDescent="0.3">
      <c r="A33" s="8">
        <f t="shared" si="0"/>
        <v>32</v>
      </c>
      <c r="B33" s="2" t="s">
        <v>122</v>
      </c>
      <c r="C33" s="2" t="s">
        <v>123</v>
      </c>
      <c r="D33" s="2" t="s">
        <v>120</v>
      </c>
      <c r="E33" s="2" t="s">
        <v>26</v>
      </c>
      <c r="F33" s="2" t="s">
        <v>124</v>
      </c>
      <c r="G33" s="2" t="s">
        <v>43</v>
      </c>
      <c r="H33" s="6">
        <v>10100</v>
      </c>
      <c r="I33" s="6">
        <v>110</v>
      </c>
      <c r="J33" s="6">
        <v>1225.2</v>
      </c>
      <c r="K33" s="6">
        <v>11435.2</v>
      </c>
      <c r="L33" s="2" t="s">
        <v>76</v>
      </c>
      <c r="M33" s="2" t="s">
        <v>125</v>
      </c>
      <c r="N33" s="7">
        <v>919922222662</v>
      </c>
      <c r="O33" s="6">
        <f>VLOOKUP(B33:B125,[1]Sheet1!$B$2:$I$80,8,)</f>
        <v>6600</v>
      </c>
      <c r="P33" s="6">
        <f>VLOOKUP(B33:B125,[1]Sheet1!$B$2:$J$80,9,)</f>
        <v>110</v>
      </c>
      <c r="Q33" s="6">
        <v>0</v>
      </c>
      <c r="R33" s="6">
        <v>0</v>
      </c>
      <c r="S33" s="6">
        <v>0</v>
      </c>
      <c r="T33" s="6">
        <v>0</v>
      </c>
      <c r="U33" s="6">
        <f>O33+P33</f>
        <v>6710</v>
      </c>
      <c r="V33" s="11" t="s">
        <v>372</v>
      </c>
      <c r="W33" s="3">
        <v>44957</v>
      </c>
    </row>
    <row r="34" spans="1:23" x14ac:dyDescent="0.3">
      <c r="A34" s="8">
        <f t="shared" si="0"/>
        <v>33</v>
      </c>
      <c r="B34" s="4" t="s">
        <v>147</v>
      </c>
      <c r="C34" s="4" t="s">
        <v>148</v>
      </c>
      <c r="D34" s="4" t="s">
        <v>149</v>
      </c>
      <c r="E34" s="4" t="s">
        <v>26</v>
      </c>
      <c r="F34" s="4" t="s">
        <v>150</v>
      </c>
      <c r="G34" s="4" t="s">
        <v>63</v>
      </c>
      <c r="H34" s="9">
        <v>7325</v>
      </c>
      <c r="I34" s="9">
        <v>0</v>
      </c>
      <c r="J34" s="9">
        <v>879</v>
      </c>
      <c r="K34" s="9">
        <v>8204</v>
      </c>
      <c r="L34" s="4" t="s">
        <v>41</v>
      </c>
      <c r="M34" s="4" t="s">
        <v>151</v>
      </c>
      <c r="N34" s="10">
        <v>918888885613</v>
      </c>
      <c r="O34" s="6">
        <f>VLOOKUP(B34:B126,[1]Sheet1!$B$2:$I$80,8,)</f>
        <v>6600</v>
      </c>
      <c r="P34" s="6">
        <f>VLOOKUP(B34:B126,[1]Sheet1!$B$2:$J$80,9,)</f>
        <v>0</v>
      </c>
      <c r="Q34" s="6">
        <v>0</v>
      </c>
      <c r="R34" s="6">
        <v>0</v>
      </c>
      <c r="S34" s="6">
        <v>0</v>
      </c>
      <c r="T34" s="6">
        <v>0</v>
      </c>
      <c r="U34" s="6">
        <f>O34+P34</f>
        <v>6600</v>
      </c>
      <c r="V34" s="11" t="s">
        <v>372</v>
      </c>
      <c r="W34" s="3">
        <v>44957</v>
      </c>
    </row>
    <row r="35" spans="1:23" x14ac:dyDescent="0.3">
      <c r="A35" s="8">
        <f t="shared" si="0"/>
        <v>34</v>
      </c>
      <c r="B35" s="4" t="s">
        <v>319</v>
      </c>
      <c r="C35" s="4" t="s">
        <v>320</v>
      </c>
      <c r="D35" s="4" t="s">
        <v>321</v>
      </c>
      <c r="E35" s="4" t="s">
        <v>26</v>
      </c>
      <c r="F35" s="4" t="s">
        <v>322</v>
      </c>
      <c r="G35" s="4" t="s">
        <v>43</v>
      </c>
      <c r="H35" s="9">
        <v>8850</v>
      </c>
      <c r="I35" s="9">
        <v>406</v>
      </c>
      <c r="J35" s="9">
        <v>1110.72</v>
      </c>
      <c r="K35" s="9">
        <v>10366.719999999999</v>
      </c>
      <c r="L35" s="4" t="s">
        <v>64</v>
      </c>
      <c r="M35" s="4" t="s">
        <v>65</v>
      </c>
      <c r="N35" s="10">
        <v>919975672020</v>
      </c>
      <c r="O35" s="6">
        <f>VLOOKUP(B35:B127,[1]Sheet1!$B$2:$I$80,8,)</f>
        <v>6600</v>
      </c>
      <c r="P35" s="6">
        <f>VLOOKUP(B35:B127,[1]Sheet1!$B$2:$J$80,9,)</f>
        <v>406</v>
      </c>
      <c r="Q35" s="6">
        <v>0</v>
      </c>
      <c r="R35" s="6">
        <v>0</v>
      </c>
      <c r="S35" s="6">
        <v>0</v>
      </c>
      <c r="T35" s="6">
        <v>0</v>
      </c>
      <c r="U35" s="6">
        <f>O35+P35</f>
        <v>7006</v>
      </c>
      <c r="V35" s="11" t="s">
        <v>372</v>
      </c>
      <c r="W35" s="3">
        <v>44957</v>
      </c>
    </row>
    <row r="36" spans="1:23" x14ac:dyDescent="0.3">
      <c r="A36" s="8">
        <f t="shared" si="0"/>
        <v>35</v>
      </c>
      <c r="B36" s="2" t="s">
        <v>129</v>
      </c>
      <c r="C36" s="2" t="s">
        <v>130</v>
      </c>
      <c r="D36" s="2" t="s">
        <v>131</v>
      </c>
      <c r="E36" s="2" t="s">
        <v>26</v>
      </c>
      <c r="F36" s="2" t="s">
        <v>132</v>
      </c>
      <c r="G36" s="2" t="s">
        <v>133</v>
      </c>
      <c r="H36" s="6">
        <v>7814</v>
      </c>
      <c r="I36" s="6">
        <v>0</v>
      </c>
      <c r="J36" s="6">
        <v>937.68</v>
      </c>
      <c r="K36" s="6">
        <v>8751.68</v>
      </c>
      <c r="L36" s="2" t="s">
        <v>134</v>
      </c>
      <c r="M36" s="2" t="s">
        <v>135</v>
      </c>
      <c r="N36" s="7">
        <v>919730971732</v>
      </c>
      <c r="O36" s="6">
        <f>VLOOKUP(B36:B128,[1]Sheet1!$B$2:$I$80,8,)</f>
        <v>6717</v>
      </c>
      <c r="P36" s="6">
        <f>VLOOKUP(B36:B128,[1]Sheet1!$B$2:$J$80,9,)</f>
        <v>0</v>
      </c>
      <c r="Q36" s="6">
        <v>0</v>
      </c>
      <c r="R36" s="6">
        <v>0</v>
      </c>
      <c r="S36" s="6">
        <v>0</v>
      </c>
      <c r="T36" s="6">
        <v>0</v>
      </c>
      <c r="U36" s="6">
        <f>O36+P36</f>
        <v>6717</v>
      </c>
      <c r="V36" s="11" t="s">
        <v>372</v>
      </c>
      <c r="W36" s="3">
        <v>44957</v>
      </c>
    </row>
    <row r="37" spans="1:23" x14ac:dyDescent="0.3">
      <c r="A37" s="8">
        <f t="shared" si="0"/>
        <v>36</v>
      </c>
      <c r="B37" s="4" t="s">
        <v>31</v>
      </c>
      <c r="C37" s="4" t="s">
        <v>24</v>
      </c>
      <c r="D37" s="4" t="s">
        <v>25</v>
      </c>
      <c r="E37" s="4" t="s">
        <v>26</v>
      </c>
      <c r="F37" s="4" t="s">
        <v>32</v>
      </c>
      <c r="G37" s="4" t="s">
        <v>28</v>
      </c>
      <c r="H37" s="9">
        <v>8410</v>
      </c>
      <c r="I37" s="9">
        <v>20</v>
      </c>
      <c r="J37" s="9">
        <v>1011.6</v>
      </c>
      <c r="K37" s="9">
        <v>9441.6</v>
      </c>
      <c r="L37" s="4" t="s">
        <v>33</v>
      </c>
      <c r="M37" s="4" t="s">
        <v>34</v>
      </c>
      <c r="N37" s="10">
        <v>919767998861</v>
      </c>
      <c r="O37" s="6">
        <f>VLOOKUP(B37:B129,[1]Sheet1!$B$2:$I$80,8,)</f>
        <v>6842</v>
      </c>
      <c r="P37" s="6">
        <f>VLOOKUP(B37:B129,[1]Sheet1!$B$2:$J$80,9,)</f>
        <v>20</v>
      </c>
      <c r="Q37" s="6">
        <v>0</v>
      </c>
      <c r="R37" s="6">
        <v>0</v>
      </c>
      <c r="S37" s="6">
        <v>0</v>
      </c>
      <c r="T37" s="6">
        <v>0</v>
      </c>
      <c r="U37" s="6">
        <f>O37+P37</f>
        <v>6862</v>
      </c>
      <c r="V37" s="11" t="s">
        <v>372</v>
      </c>
      <c r="W37" s="3">
        <v>44957</v>
      </c>
    </row>
    <row r="38" spans="1:23" x14ac:dyDescent="0.3">
      <c r="A38" s="8">
        <f t="shared" si="0"/>
        <v>37</v>
      </c>
      <c r="B38" s="2" t="s">
        <v>315</v>
      </c>
      <c r="C38" s="2" t="s">
        <v>316</v>
      </c>
      <c r="D38" s="2" t="s">
        <v>55</v>
      </c>
      <c r="E38" s="2" t="s">
        <v>26</v>
      </c>
      <c r="F38" s="2" t="s">
        <v>317</v>
      </c>
      <c r="G38" s="2" t="s">
        <v>43</v>
      </c>
      <c r="H38" s="6">
        <v>10710</v>
      </c>
      <c r="I38" s="6">
        <v>661</v>
      </c>
      <c r="J38" s="6">
        <v>1364.52</v>
      </c>
      <c r="K38" s="6">
        <v>12735.52</v>
      </c>
      <c r="L38" s="2" t="s">
        <v>81</v>
      </c>
      <c r="M38" s="2" t="s">
        <v>318</v>
      </c>
      <c r="N38" s="7">
        <v>919975243334</v>
      </c>
      <c r="O38" s="6">
        <f>VLOOKUP(B38:B130,[1]Sheet1!$B$2:$I$80,8,)</f>
        <v>7482</v>
      </c>
      <c r="P38" s="6">
        <f>VLOOKUP(B38:B130,[1]Sheet1!$B$2:$J$80,9,)</f>
        <v>661</v>
      </c>
      <c r="Q38" s="6">
        <v>0</v>
      </c>
      <c r="R38" s="6">
        <v>0</v>
      </c>
      <c r="S38" s="6">
        <v>0</v>
      </c>
      <c r="T38" s="6">
        <v>0</v>
      </c>
      <c r="U38" s="6">
        <f>O38+P38</f>
        <v>8143</v>
      </c>
      <c r="V38" s="11" t="s">
        <v>372</v>
      </c>
      <c r="W38" s="3">
        <v>44957</v>
      </c>
    </row>
    <row r="39" spans="1:23" x14ac:dyDescent="0.3">
      <c r="A39" s="8">
        <f t="shared" si="0"/>
        <v>38</v>
      </c>
      <c r="B39" s="4" t="s">
        <v>211</v>
      </c>
      <c r="C39" s="4" t="s">
        <v>212</v>
      </c>
      <c r="D39" s="4" t="s">
        <v>85</v>
      </c>
      <c r="E39" s="4" t="s">
        <v>26</v>
      </c>
      <c r="F39" s="4" t="s">
        <v>213</v>
      </c>
      <c r="G39" s="4" t="s">
        <v>43</v>
      </c>
      <c r="H39" s="9">
        <v>12525</v>
      </c>
      <c r="I39" s="9">
        <v>620</v>
      </c>
      <c r="J39" s="9">
        <v>1577.4</v>
      </c>
      <c r="K39" s="9">
        <v>14722.4</v>
      </c>
      <c r="L39" s="4" t="s">
        <v>214</v>
      </c>
      <c r="M39" s="4" t="s">
        <v>215</v>
      </c>
      <c r="N39" s="10">
        <v>919552427148</v>
      </c>
      <c r="O39" s="6">
        <f>VLOOKUP(B39:B131,[1]Sheet1!$B$2:$I$80,8,)</f>
        <v>7545</v>
      </c>
      <c r="P39" s="6">
        <f>VLOOKUP(B39:B131,[1]Sheet1!$B$2:$J$80,9,)</f>
        <v>620</v>
      </c>
      <c r="Q39" s="6">
        <v>0</v>
      </c>
      <c r="R39" s="6">
        <v>0</v>
      </c>
      <c r="S39" s="6">
        <v>0</v>
      </c>
      <c r="T39" s="6">
        <v>0</v>
      </c>
      <c r="U39" s="6">
        <f>O39+P39</f>
        <v>8165</v>
      </c>
      <c r="V39" s="11" t="s">
        <v>372</v>
      </c>
      <c r="W39" s="3">
        <v>44957</v>
      </c>
    </row>
    <row r="40" spans="1:23" x14ac:dyDescent="0.3">
      <c r="A40" s="8">
        <f t="shared" si="0"/>
        <v>39</v>
      </c>
      <c r="B40" s="2" t="s">
        <v>311</v>
      </c>
      <c r="C40" s="2" t="s">
        <v>312</v>
      </c>
      <c r="D40" s="2" t="s">
        <v>313</v>
      </c>
      <c r="E40" s="2" t="s">
        <v>26</v>
      </c>
      <c r="F40" s="2" t="s">
        <v>314</v>
      </c>
      <c r="G40" s="2" t="s">
        <v>63</v>
      </c>
      <c r="H40" s="6">
        <v>9250</v>
      </c>
      <c r="I40" s="6">
        <v>310</v>
      </c>
      <c r="J40" s="6">
        <v>1147.2</v>
      </c>
      <c r="K40" s="6">
        <v>10707.2</v>
      </c>
      <c r="L40" s="2" t="s">
        <v>100</v>
      </c>
      <c r="M40" s="2" t="s">
        <v>176</v>
      </c>
      <c r="N40" s="7">
        <v>919527141458</v>
      </c>
      <c r="O40" s="6">
        <f>VLOOKUP(B40:B132,[1]Sheet1!$B$2:$I$80,8,)</f>
        <v>7629</v>
      </c>
      <c r="P40" s="6">
        <f>VLOOKUP(B40:B132,[1]Sheet1!$B$2:$J$80,9,)</f>
        <v>310</v>
      </c>
      <c r="Q40" s="6">
        <v>0</v>
      </c>
      <c r="R40" s="6">
        <v>0</v>
      </c>
      <c r="S40" s="6">
        <v>0</v>
      </c>
      <c r="T40" s="6">
        <v>0</v>
      </c>
      <c r="U40" s="6">
        <f>O40+P40</f>
        <v>7939</v>
      </c>
      <c r="V40" s="11" t="s">
        <v>372</v>
      </c>
      <c r="W40" s="3">
        <v>44957</v>
      </c>
    </row>
    <row r="41" spans="1:23" x14ac:dyDescent="0.3">
      <c r="A41" s="8">
        <f t="shared" si="0"/>
        <v>40</v>
      </c>
      <c r="B41" s="4" t="s">
        <v>46</v>
      </c>
      <c r="C41" s="4" t="s">
        <v>47</v>
      </c>
      <c r="D41" s="4" t="s">
        <v>48</v>
      </c>
      <c r="E41" s="4" t="s">
        <v>26</v>
      </c>
      <c r="F41" s="4" t="s">
        <v>49</v>
      </c>
      <c r="G41" s="4" t="s">
        <v>50</v>
      </c>
      <c r="H41" s="9">
        <v>9360</v>
      </c>
      <c r="I41" s="9">
        <v>580</v>
      </c>
      <c r="J41" s="9">
        <v>1192.8</v>
      </c>
      <c r="K41" s="9">
        <v>11132.8</v>
      </c>
      <c r="L41" s="4" t="s">
        <v>51</v>
      </c>
      <c r="M41" s="4" t="s">
        <v>52</v>
      </c>
      <c r="N41" s="10">
        <v>918208945271</v>
      </c>
      <c r="O41" s="6">
        <f>VLOOKUP(B41:B133,[1]Sheet1!$B$2:$I$80,8,)</f>
        <v>7650</v>
      </c>
      <c r="P41" s="6">
        <f>VLOOKUP(B41:B133,[1]Sheet1!$B$2:$J$80,9,)</f>
        <v>580</v>
      </c>
      <c r="Q41" s="6">
        <v>0</v>
      </c>
      <c r="R41" s="6">
        <v>0</v>
      </c>
      <c r="S41" s="6">
        <v>0</v>
      </c>
      <c r="T41" s="6">
        <v>0</v>
      </c>
      <c r="U41" s="6">
        <f>O41+P41</f>
        <v>8230</v>
      </c>
      <c r="V41" s="11" t="s">
        <v>372</v>
      </c>
      <c r="W41" s="3">
        <v>44957</v>
      </c>
    </row>
    <row r="42" spans="1:23" x14ac:dyDescent="0.3">
      <c r="A42" s="8">
        <f t="shared" si="0"/>
        <v>41</v>
      </c>
      <c r="B42" s="2" t="s">
        <v>208</v>
      </c>
      <c r="C42" s="2" t="s">
        <v>209</v>
      </c>
      <c r="D42" s="2" t="s">
        <v>85</v>
      </c>
      <c r="E42" s="2" t="s">
        <v>26</v>
      </c>
      <c r="F42" s="2" t="s">
        <v>210</v>
      </c>
      <c r="G42" s="2" t="s">
        <v>87</v>
      </c>
      <c r="H42" s="6">
        <v>10000</v>
      </c>
      <c r="I42" s="6">
        <v>350</v>
      </c>
      <c r="J42" s="6">
        <v>1242</v>
      </c>
      <c r="K42" s="6">
        <v>11592</v>
      </c>
      <c r="L42" s="2" t="s">
        <v>100</v>
      </c>
      <c r="M42" s="2" t="s">
        <v>101</v>
      </c>
      <c r="N42" s="7">
        <v>919322292814</v>
      </c>
      <c r="O42" s="6">
        <f>VLOOKUP(B42:B134,[1]Sheet1!$B$2:$I$80,8,)</f>
        <v>7650</v>
      </c>
      <c r="P42" s="6">
        <f>VLOOKUP(B42:B134,[1]Sheet1!$B$2:$J$80,9,)</f>
        <v>620</v>
      </c>
      <c r="Q42" s="6">
        <v>0</v>
      </c>
      <c r="R42" s="6">
        <v>0</v>
      </c>
      <c r="S42" s="6">
        <v>0</v>
      </c>
      <c r="T42" s="6">
        <v>0</v>
      </c>
      <c r="U42" s="6">
        <f>O42+P42</f>
        <v>8270</v>
      </c>
      <c r="V42" s="11" t="s">
        <v>372</v>
      </c>
      <c r="W42" s="3">
        <v>44957</v>
      </c>
    </row>
    <row r="43" spans="1:23" x14ac:dyDescent="0.3">
      <c r="A43" s="8">
        <f t="shared" si="0"/>
        <v>42</v>
      </c>
      <c r="B43" s="2" t="s">
        <v>233</v>
      </c>
      <c r="C43" s="2" t="s">
        <v>234</v>
      </c>
      <c r="D43" s="2" t="s">
        <v>85</v>
      </c>
      <c r="E43" s="2" t="s">
        <v>26</v>
      </c>
      <c r="F43" s="2" t="s">
        <v>235</v>
      </c>
      <c r="G43" s="2" t="s">
        <v>87</v>
      </c>
      <c r="H43" s="6">
        <v>10000</v>
      </c>
      <c r="I43" s="6">
        <v>310</v>
      </c>
      <c r="J43" s="6">
        <v>1237.2</v>
      </c>
      <c r="K43" s="6">
        <v>11547.2</v>
      </c>
      <c r="L43" s="2" t="s">
        <v>236</v>
      </c>
      <c r="M43" s="2" t="s">
        <v>237</v>
      </c>
      <c r="N43" s="7">
        <v>918830273575</v>
      </c>
      <c r="O43" s="6">
        <f>VLOOKUP(B43:B135,[1]Sheet1!$B$2:$I$80,8,)</f>
        <v>7650</v>
      </c>
      <c r="P43" s="6">
        <f>VLOOKUP(B43:B135,[1]Sheet1!$B$2:$J$80,9,)</f>
        <v>620</v>
      </c>
      <c r="Q43" s="6">
        <v>0</v>
      </c>
      <c r="R43" s="6">
        <v>0</v>
      </c>
      <c r="S43" s="6">
        <v>0</v>
      </c>
      <c r="T43" s="6">
        <v>0</v>
      </c>
      <c r="U43" s="6">
        <f>O43+P43</f>
        <v>8270</v>
      </c>
      <c r="V43" s="11" t="s">
        <v>372</v>
      </c>
      <c r="W43" s="3">
        <v>44957</v>
      </c>
    </row>
    <row r="44" spans="1:23" x14ac:dyDescent="0.3">
      <c r="A44" s="8">
        <f t="shared" si="0"/>
        <v>43</v>
      </c>
      <c r="B44" s="2" t="s">
        <v>250</v>
      </c>
      <c r="C44" s="2" t="s">
        <v>251</v>
      </c>
      <c r="D44" s="2" t="s">
        <v>85</v>
      </c>
      <c r="E44" s="2" t="s">
        <v>26</v>
      </c>
      <c r="F44" s="2" t="s">
        <v>252</v>
      </c>
      <c r="G44" s="2" t="s">
        <v>87</v>
      </c>
      <c r="H44" s="6">
        <v>10000</v>
      </c>
      <c r="I44" s="6">
        <v>310</v>
      </c>
      <c r="J44" s="6">
        <v>1237.2</v>
      </c>
      <c r="K44" s="6">
        <v>11547.2</v>
      </c>
      <c r="L44" s="2" t="s">
        <v>253</v>
      </c>
      <c r="M44" s="2" t="s">
        <v>45</v>
      </c>
      <c r="N44" s="7">
        <v>918830273575</v>
      </c>
      <c r="O44" s="6">
        <f>VLOOKUP(B44:B136,[1]Sheet1!$B$2:$I$80,8,)</f>
        <v>7650</v>
      </c>
      <c r="P44" s="6">
        <f>VLOOKUP(B44:B136,[1]Sheet1!$B$2:$J$80,9,)</f>
        <v>310</v>
      </c>
      <c r="Q44" s="6">
        <v>0</v>
      </c>
      <c r="R44" s="6">
        <v>0</v>
      </c>
      <c r="S44" s="6">
        <v>0</v>
      </c>
      <c r="T44" s="6">
        <v>0</v>
      </c>
      <c r="U44" s="6">
        <f>O44+P44</f>
        <v>7960</v>
      </c>
      <c r="V44" s="11" t="s">
        <v>372</v>
      </c>
      <c r="W44" s="3">
        <v>44957</v>
      </c>
    </row>
    <row r="45" spans="1:23" x14ac:dyDescent="0.3">
      <c r="A45" s="8">
        <f t="shared" si="0"/>
        <v>44</v>
      </c>
      <c r="B45" s="4" t="s">
        <v>106</v>
      </c>
      <c r="C45" s="4" t="s">
        <v>60</v>
      </c>
      <c r="D45" s="4" t="s">
        <v>61</v>
      </c>
      <c r="E45" s="4" t="s">
        <v>26</v>
      </c>
      <c r="F45" s="4" t="s">
        <v>107</v>
      </c>
      <c r="G45" s="4" t="s">
        <v>63</v>
      </c>
      <c r="H45" s="9">
        <v>11336</v>
      </c>
      <c r="I45" s="9">
        <v>600</v>
      </c>
      <c r="J45" s="9">
        <v>1432.32</v>
      </c>
      <c r="K45" s="9">
        <v>13368.32</v>
      </c>
      <c r="L45" s="4" t="s">
        <v>51</v>
      </c>
      <c r="M45" s="4" t="s">
        <v>58</v>
      </c>
      <c r="N45" s="10">
        <v>918080402809</v>
      </c>
      <c r="O45" s="6">
        <f>VLOOKUP(B45:B137,[1]Sheet1!$B$2:$I$80,8,)</f>
        <v>7713</v>
      </c>
      <c r="P45" s="6">
        <f>VLOOKUP(B45:B137,[1]Sheet1!$B$2:$J$80,9,)</f>
        <v>600</v>
      </c>
      <c r="Q45" s="6">
        <v>0</v>
      </c>
      <c r="R45" s="6">
        <v>0</v>
      </c>
      <c r="S45" s="6">
        <v>0</v>
      </c>
      <c r="T45" s="6">
        <v>0</v>
      </c>
      <c r="U45" s="6">
        <f>O45+P45</f>
        <v>8313</v>
      </c>
      <c r="V45" s="11" t="s">
        <v>372</v>
      </c>
      <c r="W45" s="3">
        <v>44957</v>
      </c>
    </row>
    <row r="46" spans="1:23" x14ac:dyDescent="0.3">
      <c r="A46" s="8">
        <f t="shared" si="0"/>
        <v>45</v>
      </c>
      <c r="B46" s="4" t="s">
        <v>221</v>
      </c>
      <c r="C46" s="4" t="s">
        <v>222</v>
      </c>
      <c r="D46" s="4" t="s">
        <v>85</v>
      </c>
      <c r="E46" s="4" t="s">
        <v>26</v>
      </c>
      <c r="F46" s="4" t="s">
        <v>223</v>
      </c>
      <c r="G46" s="4" t="s">
        <v>111</v>
      </c>
      <c r="H46" s="9">
        <v>11250</v>
      </c>
      <c r="I46" s="9">
        <v>620</v>
      </c>
      <c r="J46" s="9">
        <v>1424.4</v>
      </c>
      <c r="K46" s="9">
        <v>13294.4</v>
      </c>
      <c r="L46" s="4" t="s">
        <v>224</v>
      </c>
      <c r="M46" s="4" t="s">
        <v>200</v>
      </c>
      <c r="N46" s="10">
        <v>919604596577</v>
      </c>
      <c r="O46" s="6">
        <f>VLOOKUP(B46:B138,[1]Sheet1!$B$2:$I$80,8,)</f>
        <v>7776</v>
      </c>
      <c r="P46" s="6">
        <f>VLOOKUP(B46:B138,[1]Sheet1!$B$2:$J$80,9,)</f>
        <v>620</v>
      </c>
      <c r="Q46" s="6">
        <v>0</v>
      </c>
      <c r="R46" s="6">
        <v>0</v>
      </c>
      <c r="S46" s="6">
        <v>0</v>
      </c>
      <c r="T46" s="6">
        <v>0</v>
      </c>
      <c r="U46" s="6">
        <f>O46+P46</f>
        <v>8396</v>
      </c>
      <c r="V46" s="11" t="s">
        <v>372</v>
      </c>
      <c r="W46" s="3">
        <v>44957</v>
      </c>
    </row>
    <row r="47" spans="1:23" x14ac:dyDescent="0.3">
      <c r="A47" s="8">
        <f t="shared" si="0"/>
        <v>46</v>
      </c>
      <c r="B47" s="4" t="s">
        <v>245</v>
      </c>
      <c r="C47" s="4" t="s">
        <v>246</v>
      </c>
      <c r="D47" s="4" t="s">
        <v>85</v>
      </c>
      <c r="E47" s="4" t="s">
        <v>26</v>
      </c>
      <c r="F47" s="4" t="s">
        <v>247</v>
      </c>
      <c r="G47" s="4" t="s">
        <v>87</v>
      </c>
      <c r="H47" s="9">
        <v>10000</v>
      </c>
      <c r="I47" s="9">
        <v>310</v>
      </c>
      <c r="J47" s="9">
        <v>1237.2</v>
      </c>
      <c r="K47" s="9">
        <v>11547.2</v>
      </c>
      <c r="L47" s="4" t="s">
        <v>248</v>
      </c>
      <c r="M47" s="4" t="s">
        <v>249</v>
      </c>
      <c r="N47" s="10">
        <v>919604995025</v>
      </c>
      <c r="O47" s="6">
        <f>VLOOKUP(B47:B139,[1]Sheet1!$B$2:$I$80,8,)</f>
        <v>7776</v>
      </c>
      <c r="P47" s="6">
        <f>VLOOKUP(B47:B139,[1]Sheet1!$B$2:$J$80,9,)</f>
        <v>620</v>
      </c>
      <c r="Q47" s="6">
        <v>0</v>
      </c>
      <c r="R47" s="6">
        <v>0</v>
      </c>
      <c r="S47" s="6">
        <v>0</v>
      </c>
      <c r="T47" s="6">
        <v>0</v>
      </c>
      <c r="U47" s="6">
        <f>O47+P47</f>
        <v>8396</v>
      </c>
      <c r="V47" s="11" t="s">
        <v>372</v>
      </c>
      <c r="W47" s="3">
        <v>44957</v>
      </c>
    </row>
    <row r="48" spans="1:23" x14ac:dyDescent="0.3">
      <c r="A48" s="8">
        <f t="shared" si="0"/>
        <v>47</v>
      </c>
      <c r="B48" s="2" t="s">
        <v>225</v>
      </c>
      <c r="C48" s="2" t="s">
        <v>226</v>
      </c>
      <c r="D48" s="2" t="s">
        <v>85</v>
      </c>
      <c r="E48" s="2" t="s">
        <v>26</v>
      </c>
      <c r="F48" s="2" t="s">
        <v>227</v>
      </c>
      <c r="G48" s="2" t="s">
        <v>43</v>
      </c>
      <c r="H48" s="6">
        <v>13015</v>
      </c>
      <c r="I48" s="6">
        <v>661</v>
      </c>
      <c r="J48" s="6">
        <v>1641.12</v>
      </c>
      <c r="K48" s="6">
        <v>15317.12</v>
      </c>
      <c r="L48" s="2" t="s">
        <v>228</v>
      </c>
      <c r="M48" s="2" t="s">
        <v>229</v>
      </c>
      <c r="N48" s="7">
        <v>919588482855</v>
      </c>
      <c r="O48" s="6">
        <f>VLOOKUP(B48:B140,[1]Sheet1!$B$2:$I$80,8,)</f>
        <v>7839</v>
      </c>
      <c r="P48" s="6">
        <f>VLOOKUP(B48:B140,[1]Sheet1!$B$2:$J$80,9,)</f>
        <v>661</v>
      </c>
      <c r="Q48" s="6">
        <v>0</v>
      </c>
      <c r="R48" s="6">
        <v>0</v>
      </c>
      <c r="S48" s="6">
        <v>0</v>
      </c>
      <c r="T48" s="6">
        <v>0</v>
      </c>
      <c r="U48" s="6">
        <f>O48+P48</f>
        <v>8500</v>
      </c>
      <c r="V48" s="11" t="s">
        <v>372</v>
      </c>
      <c r="W48" s="3">
        <v>44957</v>
      </c>
    </row>
    <row r="49" spans="1:23" x14ac:dyDescent="0.3">
      <c r="A49" s="8">
        <f t="shared" si="0"/>
        <v>48</v>
      </c>
      <c r="B49" s="4" t="s">
        <v>339</v>
      </c>
      <c r="C49" s="4" t="s">
        <v>340</v>
      </c>
      <c r="D49" s="4" t="s">
        <v>74</v>
      </c>
      <c r="E49" s="4" t="s">
        <v>26</v>
      </c>
      <c r="F49" s="4" t="s">
        <v>75</v>
      </c>
      <c r="G49" s="4" t="s">
        <v>43</v>
      </c>
      <c r="H49" s="9">
        <v>12463</v>
      </c>
      <c r="I49" s="9">
        <v>620</v>
      </c>
      <c r="J49" s="9">
        <v>1569.96</v>
      </c>
      <c r="K49" s="9">
        <v>14652.96</v>
      </c>
      <c r="L49" s="4" t="s">
        <v>341</v>
      </c>
      <c r="M49" s="4" t="s">
        <v>342</v>
      </c>
      <c r="N49" s="10">
        <v>918788359066</v>
      </c>
      <c r="O49" s="6">
        <f>VLOOKUP(B49:B141,[1]Sheet1!$B$2:$I$80,8,)</f>
        <v>7881</v>
      </c>
      <c r="P49" s="6">
        <f>VLOOKUP(B49:B141,[1]Sheet1!$B$2:$J$80,9,)</f>
        <v>620</v>
      </c>
      <c r="Q49" s="6">
        <v>0</v>
      </c>
      <c r="R49" s="6">
        <v>0</v>
      </c>
      <c r="S49" s="6">
        <v>0</v>
      </c>
      <c r="T49" s="6">
        <v>0</v>
      </c>
      <c r="U49" s="6">
        <f>O49+P49</f>
        <v>8501</v>
      </c>
      <c r="V49" s="11" t="s">
        <v>372</v>
      </c>
      <c r="W49" s="3">
        <v>44957</v>
      </c>
    </row>
    <row r="50" spans="1:23" x14ac:dyDescent="0.3">
      <c r="A50" s="8">
        <f t="shared" si="0"/>
        <v>49</v>
      </c>
      <c r="B50" s="2" t="s">
        <v>83</v>
      </c>
      <c r="C50" s="2" t="s">
        <v>84</v>
      </c>
      <c r="D50" s="2" t="s">
        <v>85</v>
      </c>
      <c r="E50" s="2" t="s">
        <v>26</v>
      </c>
      <c r="F50" s="2" t="s">
        <v>86</v>
      </c>
      <c r="G50" s="2" t="s">
        <v>87</v>
      </c>
      <c r="H50" s="6">
        <v>10280</v>
      </c>
      <c r="I50" s="6">
        <v>620</v>
      </c>
      <c r="J50" s="6">
        <v>1308</v>
      </c>
      <c r="K50" s="6">
        <v>12208</v>
      </c>
      <c r="L50" s="2" t="s">
        <v>88</v>
      </c>
      <c r="M50" s="2" t="s">
        <v>58</v>
      </c>
      <c r="N50" s="7">
        <v>918080402809</v>
      </c>
      <c r="O50" s="6">
        <f>VLOOKUP(B50:B142,[1]Sheet1!$B$2:$I$80,8,)</f>
        <v>8028</v>
      </c>
      <c r="P50" s="6">
        <f>VLOOKUP(B50:B142,[1]Sheet1!$B$2:$J$80,9,)</f>
        <v>620</v>
      </c>
      <c r="Q50" s="6">
        <v>0</v>
      </c>
      <c r="R50" s="6">
        <v>0</v>
      </c>
      <c r="S50" s="6">
        <v>0</v>
      </c>
      <c r="T50" s="6">
        <v>0</v>
      </c>
      <c r="U50" s="6">
        <f>O50+P50</f>
        <v>8648</v>
      </c>
      <c r="V50" s="11" t="s">
        <v>372</v>
      </c>
      <c r="W50" s="3">
        <v>44957</v>
      </c>
    </row>
    <row r="51" spans="1:23" x14ac:dyDescent="0.3">
      <c r="A51" s="8">
        <f t="shared" si="0"/>
        <v>50</v>
      </c>
      <c r="B51" s="2" t="s">
        <v>258</v>
      </c>
      <c r="C51" s="2" t="s">
        <v>259</v>
      </c>
      <c r="D51" s="2" t="s">
        <v>85</v>
      </c>
      <c r="E51" s="2" t="s">
        <v>26</v>
      </c>
      <c r="F51" s="2" t="s">
        <v>260</v>
      </c>
      <c r="G51" s="2" t="s">
        <v>87</v>
      </c>
      <c r="H51" s="6">
        <v>10640</v>
      </c>
      <c r="I51" s="6">
        <v>310</v>
      </c>
      <c r="J51" s="6">
        <v>1314</v>
      </c>
      <c r="K51" s="6">
        <v>12264</v>
      </c>
      <c r="L51" s="2" t="s">
        <v>51</v>
      </c>
      <c r="M51" s="2" t="s">
        <v>52</v>
      </c>
      <c r="N51" s="7">
        <v>918208945271</v>
      </c>
      <c r="O51" s="6">
        <f>VLOOKUP(B51:B143,[1]Sheet1!$B$2:$I$80,8,)</f>
        <v>8044</v>
      </c>
      <c r="P51" s="6">
        <f>VLOOKUP(B51:B143,[1]Sheet1!$B$2:$J$80,9,)</f>
        <v>620</v>
      </c>
      <c r="Q51" s="6">
        <v>0</v>
      </c>
      <c r="R51" s="6">
        <v>0</v>
      </c>
      <c r="S51" s="6">
        <v>0</v>
      </c>
      <c r="T51" s="6">
        <v>0</v>
      </c>
      <c r="U51" s="6">
        <f>O51+P51</f>
        <v>8664</v>
      </c>
      <c r="V51" s="11" t="s">
        <v>372</v>
      </c>
      <c r="W51" s="3">
        <v>44957</v>
      </c>
    </row>
    <row r="52" spans="1:23" x14ac:dyDescent="0.3">
      <c r="A52" s="8">
        <f t="shared" si="0"/>
        <v>51</v>
      </c>
      <c r="B52" s="4" t="s">
        <v>238</v>
      </c>
      <c r="C52" s="4" t="s">
        <v>239</v>
      </c>
      <c r="D52" s="4" t="s">
        <v>85</v>
      </c>
      <c r="E52" s="4" t="s">
        <v>26</v>
      </c>
      <c r="F52" s="4" t="s">
        <v>240</v>
      </c>
      <c r="G52" s="4" t="s">
        <v>87</v>
      </c>
      <c r="H52" s="9">
        <v>10350</v>
      </c>
      <c r="I52" s="9">
        <v>310</v>
      </c>
      <c r="J52" s="9">
        <v>1279.2</v>
      </c>
      <c r="K52" s="9">
        <v>11939.2</v>
      </c>
      <c r="L52" s="4" t="s">
        <v>112</v>
      </c>
      <c r="M52" s="4" t="s">
        <v>241</v>
      </c>
      <c r="N52" s="10">
        <v>919021769973</v>
      </c>
      <c r="O52" s="6">
        <f>VLOOKUP(B52:B144,[1]Sheet1!$B$2:$I$80,8,)</f>
        <v>8070</v>
      </c>
      <c r="P52" s="6">
        <f>VLOOKUP(B52:B144,[1]Sheet1!$B$2:$J$80,9,)</f>
        <v>620</v>
      </c>
      <c r="Q52" s="6">
        <v>0</v>
      </c>
      <c r="R52" s="6">
        <v>0</v>
      </c>
      <c r="S52" s="6">
        <v>0</v>
      </c>
      <c r="T52" s="6">
        <v>0</v>
      </c>
      <c r="U52" s="6">
        <f>O52+P52</f>
        <v>8690</v>
      </c>
      <c r="V52" s="11" t="s">
        <v>372</v>
      </c>
      <c r="W52" s="3">
        <v>44957</v>
      </c>
    </row>
    <row r="53" spans="1:23" x14ac:dyDescent="0.3">
      <c r="A53" s="8">
        <f t="shared" si="0"/>
        <v>52</v>
      </c>
      <c r="B53" s="4" t="s">
        <v>294</v>
      </c>
      <c r="C53" s="4" t="s">
        <v>295</v>
      </c>
      <c r="D53" s="4" t="s">
        <v>296</v>
      </c>
      <c r="E53" s="4" t="s">
        <v>26</v>
      </c>
      <c r="F53" s="4" t="s">
        <v>297</v>
      </c>
      <c r="G53" s="4" t="s">
        <v>50</v>
      </c>
      <c r="H53" s="9">
        <v>7500</v>
      </c>
      <c r="I53" s="9">
        <v>310</v>
      </c>
      <c r="J53" s="9">
        <v>937.2</v>
      </c>
      <c r="K53" s="9">
        <v>8747.2000000000007</v>
      </c>
      <c r="L53" s="4" t="s">
        <v>298</v>
      </c>
      <c r="M53" s="4" t="s">
        <v>299</v>
      </c>
      <c r="N53" s="10">
        <v>919004089218</v>
      </c>
      <c r="O53" s="6">
        <f>VLOOKUP(B53:B145,[1]Sheet1!$B$2:$I$80,8,)</f>
        <v>8133</v>
      </c>
      <c r="P53" s="6">
        <f>VLOOKUP(B53:B145,[1]Sheet1!$B$2:$J$80,9,)</f>
        <v>620</v>
      </c>
      <c r="Q53" s="6">
        <v>0</v>
      </c>
      <c r="R53" s="6">
        <v>0</v>
      </c>
      <c r="S53" s="6">
        <v>0</v>
      </c>
      <c r="T53" s="6">
        <v>0</v>
      </c>
      <c r="U53" s="6">
        <f>O53+P53</f>
        <v>8753</v>
      </c>
      <c r="V53" s="11" t="s">
        <v>372</v>
      </c>
      <c r="W53" s="3">
        <v>44957</v>
      </c>
    </row>
    <row r="54" spans="1:23" x14ac:dyDescent="0.3">
      <c r="A54" s="8">
        <f t="shared" si="0"/>
        <v>53</v>
      </c>
      <c r="B54" s="2" t="s">
        <v>53</v>
      </c>
      <c r="C54" s="2" t="s">
        <v>54</v>
      </c>
      <c r="D54" s="2" t="s">
        <v>55</v>
      </c>
      <c r="E54" s="2" t="s">
        <v>26</v>
      </c>
      <c r="F54" s="2" t="s">
        <v>56</v>
      </c>
      <c r="G54" s="2" t="s">
        <v>43</v>
      </c>
      <c r="H54" s="6">
        <v>11670</v>
      </c>
      <c r="I54" s="6">
        <v>620</v>
      </c>
      <c r="J54" s="6">
        <v>1474.8</v>
      </c>
      <c r="K54" s="6">
        <v>13764.8</v>
      </c>
      <c r="L54" s="2" t="s">
        <v>57</v>
      </c>
      <c r="M54" s="2" t="s">
        <v>58</v>
      </c>
      <c r="N54" s="7">
        <v>918888308821</v>
      </c>
      <c r="O54" s="6">
        <f>VLOOKUP(B54:B146,[1]Sheet1!$B$2:$I$80,8,)</f>
        <v>8154</v>
      </c>
      <c r="P54" s="6">
        <f>VLOOKUP(B54:B146,[1]Sheet1!$B$2:$J$80,9,)</f>
        <v>620</v>
      </c>
      <c r="Q54" s="6">
        <v>0</v>
      </c>
      <c r="R54" s="6">
        <v>0</v>
      </c>
      <c r="S54" s="6">
        <v>0</v>
      </c>
      <c r="T54" s="6">
        <v>0</v>
      </c>
      <c r="U54" s="6">
        <f>O54+P54</f>
        <v>8774</v>
      </c>
      <c r="V54" s="11" t="s">
        <v>372</v>
      </c>
      <c r="W54" s="3">
        <v>44957</v>
      </c>
    </row>
    <row r="55" spans="1:23" x14ac:dyDescent="0.3">
      <c r="A55" s="8">
        <f t="shared" si="0"/>
        <v>54</v>
      </c>
      <c r="B55" s="2" t="s">
        <v>161</v>
      </c>
      <c r="C55" s="2" t="s">
        <v>162</v>
      </c>
      <c r="D55" s="2" t="s">
        <v>85</v>
      </c>
      <c r="E55" s="2" t="s">
        <v>26</v>
      </c>
      <c r="F55" s="2" t="s">
        <v>163</v>
      </c>
      <c r="G55" s="2" t="s">
        <v>111</v>
      </c>
      <c r="H55" s="6">
        <v>11250</v>
      </c>
      <c r="I55" s="6">
        <v>620</v>
      </c>
      <c r="J55" s="6">
        <v>1424.4</v>
      </c>
      <c r="K55" s="6">
        <v>13294.4</v>
      </c>
      <c r="L55" s="2" t="s">
        <v>44</v>
      </c>
      <c r="M55" s="2" t="s">
        <v>45</v>
      </c>
      <c r="N55" s="7">
        <v>918379031350</v>
      </c>
      <c r="O55" s="6">
        <f>VLOOKUP(B55:B147,[1]Sheet1!$B$2:$I$80,8,)</f>
        <v>8154</v>
      </c>
      <c r="P55" s="6">
        <f>VLOOKUP(B55:B147,[1]Sheet1!$B$2:$J$80,9,)</f>
        <v>620</v>
      </c>
      <c r="Q55" s="6">
        <v>0</v>
      </c>
      <c r="R55" s="6">
        <v>0</v>
      </c>
      <c r="S55" s="6">
        <v>0</v>
      </c>
      <c r="T55" s="6">
        <v>0</v>
      </c>
      <c r="U55" s="6">
        <f>O55+P55</f>
        <v>8774</v>
      </c>
      <c r="V55" s="11" t="s">
        <v>372</v>
      </c>
      <c r="W55" s="3">
        <v>44957</v>
      </c>
    </row>
    <row r="56" spans="1:23" x14ac:dyDescent="0.3">
      <c r="A56" s="8">
        <f t="shared" si="0"/>
        <v>55</v>
      </c>
      <c r="B56" s="2" t="s">
        <v>285</v>
      </c>
      <c r="C56" s="2" t="s">
        <v>286</v>
      </c>
      <c r="D56" s="2" t="s">
        <v>282</v>
      </c>
      <c r="E56" s="2" t="s">
        <v>26</v>
      </c>
      <c r="F56" s="2" t="s">
        <v>283</v>
      </c>
      <c r="G56" s="2" t="s">
        <v>43</v>
      </c>
      <c r="H56" s="6">
        <v>14662</v>
      </c>
      <c r="I56" s="6">
        <v>310</v>
      </c>
      <c r="J56" s="6">
        <v>1796.64</v>
      </c>
      <c r="K56" s="6">
        <v>16768.64</v>
      </c>
      <c r="L56" s="2" t="s">
        <v>287</v>
      </c>
      <c r="M56" s="2" t="s">
        <v>288</v>
      </c>
      <c r="N56" s="7">
        <v>917666828396</v>
      </c>
      <c r="O56" s="6">
        <f>VLOOKUP(B56:B148,[1]Sheet1!$B$2:$I$80,8,)</f>
        <v>8154</v>
      </c>
      <c r="P56" s="6">
        <f>VLOOKUP(B56:B148,[1]Sheet1!$B$2:$J$80,9,)</f>
        <v>620</v>
      </c>
      <c r="Q56" s="6">
        <v>0</v>
      </c>
      <c r="R56" s="6">
        <v>0</v>
      </c>
      <c r="S56" s="6">
        <v>0</v>
      </c>
      <c r="T56" s="6">
        <v>0</v>
      </c>
      <c r="U56" s="6">
        <f>O56+P56</f>
        <v>8774</v>
      </c>
      <c r="V56" s="11" t="s">
        <v>372</v>
      </c>
      <c r="W56" s="3">
        <v>44957</v>
      </c>
    </row>
    <row r="57" spans="1:23" x14ac:dyDescent="0.3">
      <c r="A57" s="8">
        <f t="shared" si="0"/>
        <v>56</v>
      </c>
      <c r="B57" s="2" t="s">
        <v>242</v>
      </c>
      <c r="C57" s="2" t="s">
        <v>243</v>
      </c>
      <c r="D57" s="2" t="s">
        <v>85</v>
      </c>
      <c r="E57" s="2" t="s">
        <v>26</v>
      </c>
      <c r="F57" s="2" t="s">
        <v>244</v>
      </c>
      <c r="G57" s="2" t="s">
        <v>111</v>
      </c>
      <c r="H57" s="6">
        <v>11250</v>
      </c>
      <c r="I57" s="6">
        <v>580</v>
      </c>
      <c r="J57" s="6">
        <v>1419.6</v>
      </c>
      <c r="K57" s="6">
        <v>13249.6</v>
      </c>
      <c r="L57" s="2" t="s">
        <v>51</v>
      </c>
      <c r="M57" s="2" t="s">
        <v>58</v>
      </c>
      <c r="N57" s="7">
        <v>918080402809</v>
      </c>
      <c r="O57" s="6">
        <f>VLOOKUP(B57:B149,[1]Sheet1!$B$2:$I$80,8,)</f>
        <v>8175</v>
      </c>
      <c r="P57" s="6">
        <f>VLOOKUP(B57:B149,[1]Sheet1!$B$2:$J$80,9,)</f>
        <v>580</v>
      </c>
      <c r="Q57" s="6">
        <v>0</v>
      </c>
      <c r="R57" s="6">
        <v>0</v>
      </c>
      <c r="S57" s="6">
        <v>0</v>
      </c>
      <c r="T57" s="6">
        <v>0</v>
      </c>
      <c r="U57" s="6">
        <f>O57+P57</f>
        <v>8755</v>
      </c>
      <c r="V57" s="11" t="s">
        <v>372</v>
      </c>
      <c r="W57" s="3">
        <v>44957</v>
      </c>
    </row>
    <row r="58" spans="1:23" x14ac:dyDescent="0.3">
      <c r="A58" s="8">
        <f t="shared" si="0"/>
        <v>57</v>
      </c>
      <c r="B58" s="2" t="s">
        <v>216</v>
      </c>
      <c r="C58" s="2" t="s">
        <v>217</v>
      </c>
      <c r="D58" s="2" t="s">
        <v>85</v>
      </c>
      <c r="E58" s="2" t="s">
        <v>26</v>
      </c>
      <c r="F58" s="2" t="s">
        <v>218</v>
      </c>
      <c r="G58" s="2" t="s">
        <v>87</v>
      </c>
      <c r="H58" s="6">
        <v>10560</v>
      </c>
      <c r="I58" s="6">
        <v>270</v>
      </c>
      <c r="J58" s="6">
        <v>1299.5999999999999</v>
      </c>
      <c r="K58" s="6">
        <v>12129.6</v>
      </c>
      <c r="L58" s="2" t="s">
        <v>219</v>
      </c>
      <c r="M58" s="2" t="s">
        <v>220</v>
      </c>
      <c r="N58" s="7">
        <v>918208106168</v>
      </c>
      <c r="O58" s="6">
        <f>VLOOKUP(B58:B150,[1]Sheet1!$B$2:$I$80,8,)</f>
        <v>8196</v>
      </c>
      <c r="P58" s="6">
        <f>VLOOKUP(B58:B150,[1]Sheet1!$B$2:$J$80,9,)</f>
        <v>270</v>
      </c>
      <c r="Q58" s="6">
        <v>0</v>
      </c>
      <c r="R58" s="6">
        <v>0</v>
      </c>
      <c r="S58" s="6">
        <v>0</v>
      </c>
      <c r="T58" s="6">
        <v>0</v>
      </c>
      <c r="U58" s="6">
        <f>O58+P58</f>
        <v>8466</v>
      </c>
      <c r="V58" s="11" t="s">
        <v>372</v>
      </c>
      <c r="W58" s="3">
        <v>44957</v>
      </c>
    </row>
    <row r="59" spans="1:23" x14ac:dyDescent="0.3">
      <c r="A59" s="8">
        <f t="shared" si="0"/>
        <v>58</v>
      </c>
      <c r="B59" s="4" t="s">
        <v>254</v>
      </c>
      <c r="C59" s="4" t="s">
        <v>255</v>
      </c>
      <c r="D59" s="4" t="s">
        <v>85</v>
      </c>
      <c r="E59" s="4" t="s">
        <v>26</v>
      </c>
      <c r="F59" s="4" t="s">
        <v>256</v>
      </c>
      <c r="G59" s="4" t="s">
        <v>87</v>
      </c>
      <c r="H59" s="9">
        <v>10770</v>
      </c>
      <c r="I59" s="9">
        <v>350</v>
      </c>
      <c r="J59" s="9">
        <v>1334.4</v>
      </c>
      <c r="K59" s="9">
        <v>12454.4</v>
      </c>
      <c r="L59" s="4" t="s">
        <v>257</v>
      </c>
      <c r="M59" s="4" t="s">
        <v>249</v>
      </c>
      <c r="N59" s="10">
        <v>919604995025</v>
      </c>
      <c r="O59" s="6">
        <f>VLOOKUP(B59:B151,[1]Sheet1!$B$2:$I$80,8,)</f>
        <v>8322</v>
      </c>
      <c r="P59" s="6">
        <f>VLOOKUP(B59:B151,[1]Sheet1!$B$2:$J$80,9,)</f>
        <v>701</v>
      </c>
      <c r="Q59" s="6">
        <v>0</v>
      </c>
      <c r="R59" s="6">
        <v>0</v>
      </c>
      <c r="S59" s="6">
        <v>0</v>
      </c>
      <c r="T59" s="6">
        <v>0</v>
      </c>
      <c r="U59" s="6">
        <f>O59+P59</f>
        <v>9023</v>
      </c>
      <c r="V59" s="11" t="s">
        <v>372</v>
      </c>
      <c r="W59" s="3">
        <v>44957</v>
      </c>
    </row>
    <row r="60" spans="1:23" x14ac:dyDescent="0.3">
      <c r="A60" s="8">
        <f t="shared" si="0"/>
        <v>59</v>
      </c>
      <c r="B60" s="4" t="s">
        <v>268</v>
      </c>
      <c r="C60" s="4" t="s">
        <v>269</v>
      </c>
      <c r="D60" s="4" t="s">
        <v>85</v>
      </c>
      <c r="E60" s="4" t="s">
        <v>26</v>
      </c>
      <c r="F60" s="4" t="s">
        <v>270</v>
      </c>
      <c r="G60" s="4" t="s">
        <v>111</v>
      </c>
      <c r="H60" s="9">
        <v>11250</v>
      </c>
      <c r="I60" s="9">
        <v>620</v>
      </c>
      <c r="J60" s="9">
        <v>1424.4</v>
      </c>
      <c r="K60" s="9">
        <v>13294.4</v>
      </c>
      <c r="L60" s="4" t="s">
        <v>271</v>
      </c>
      <c r="M60" s="4" t="s">
        <v>272</v>
      </c>
      <c r="N60" s="10">
        <v>919767948832</v>
      </c>
      <c r="O60" s="6">
        <f>VLOOKUP(B60:B152,[1]Sheet1!$B$2:$I$80,8,)</f>
        <v>8427</v>
      </c>
      <c r="P60" s="6">
        <f>VLOOKUP(B60:B152,[1]Sheet1!$B$2:$J$80,9,)</f>
        <v>620</v>
      </c>
      <c r="Q60" s="6">
        <v>0</v>
      </c>
      <c r="R60" s="6">
        <v>0</v>
      </c>
      <c r="S60" s="6">
        <v>0</v>
      </c>
      <c r="T60" s="6">
        <v>0</v>
      </c>
      <c r="U60" s="6">
        <f>O60+P60</f>
        <v>9047</v>
      </c>
      <c r="V60" s="11" t="s">
        <v>372</v>
      </c>
      <c r="W60" s="3">
        <v>44957</v>
      </c>
    </row>
    <row r="61" spans="1:23" x14ac:dyDescent="0.3">
      <c r="A61" s="8">
        <f t="shared" si="0"/>
        <v>60</v>
      </c>
      <c r="B61" s="4" t="s">
        <v>230</v>
      </c>
      <c r="C61" s="4" t="s">
        <v>231</v>
      </c>
      <c r="D61" s="4" t="s">
        <v>85</v>
      </c>
      <c r="E61" s="4" t="s">
        <v>26</v>
      </c>
      <c r="F61" s="4" t="s">
        <v>232</v>
      </c>
      <c r="G61" s="4" t="s">
        <v>111</v>
      </c>
      <c r="H61" s="9">
        <v>11285</v>
      </c>
      <c r="I61" s="9">
        <v>620</v>
      </c>
      <c r="J61" s="9">
        <v>1428.6</v>
      </c>
      <c r="K61" s="9">
        <v>13333.6</v>
      </c>
      <c r="L61" s="4" t="s">
        <v>57</v>
      </c>
      <c r="M61" s="4" t="s">
        <v>58</v>
      </c>
      <c r="N61" s="10">
        <v>918888308821</v>
      </c>
      <c r="O61" s="6">
        <f>VLOOKUP(B61:B153,[1]Sheet1!$B$2:$I$80,8,)</f>
        <v>8721</v>
      </c>
      <c r="P61" s="6">
        <f>VLOOKUP(B61:B153,[1]Sheet1!$B$2:$J$80,9,)</f>
        <v>620</v>
      </c>
      <c r="Q61" s="6">
        <v>0</v>
      </c>
      <c r="R61" s="6">
        <v>0</v>
      </c>
      <c r="S61" s="6">
        <v>0</v>
      </c>
      <c r="T61" s="6">
        <v>0</v>
      </c>
      <c r="U61" s="6">
        <f>O61+P61</f>
        <v>9341</v>
      </c>
      <c r="V61" s="11" t="s">
        <v>372</v>
      </c>
      <c r="W61" s="3">
        <v>44957</v>
      </c>
    </row>
    <row r="62" spans="1:23" x14ac:dyDescent="0.3">
      <c r="A62" s="8">
        <f t="shared" si="0"/>
        <v>61</v>
      </c>
      <c r="B62" s="2" t="s">
        <v>152</v>
      </c>
      <c r="C62" s="2" t="s">
        <v>153</v>
      </c>
      <c r="D62" s="2" t="s">
        <v>154</v>
      </c>
      <c r="E62" s="2" t="s">
        <v>26</v>
      </c>
      <c r="F62" s="2" t="s">
        <v>155</v>
      </c>
      <c r="G62" s="2" t="s">
        <v>40</v>
      </c>
      <c r="H62" s="6">
        <v>10000</v>
      </c>
      <c r="I62" s="6">
        <v>0</v>
      </c>
      <c r="J62" s="6">
        <v>1200</v>
      </c>
      <c r="K62" s="6">
        <v>11200</v>
      </c>
      <c r="L62" s="2" t="s">
        <v>156</v>
      </c>
      <c r="M62" s="2" t="s">
        <v>157</v>
      </c>
      <c r="N62" s="7">
        <v>919822616620</v>
      </c>
      <c r="O62" s="6">
        <f>VLOOKUP(B62:B154,[1]Sheet1!$B$2:$I$80,8,)</f>
        <v>8742</v>
      </c>
      <c r="P62" s="6">
        <f>VLOOKUP(B62:B154,[1]Sheet1!$B$2:$J$80,9,)</f>
        <v>0</v>
      </c>
      <c r="Q62" s="6">
        <v>0</v>
      </c>
      <c r="R62" s="6">
        <v>0</v>
      </c>
      <c r="S62" s="6">
        <v>0</v>
      </c>
      <c r="T62" s="6">
        <v>0</v>
      </c>
      <c r="U62" s="6">
        <f>O62+P62</f>
        <v>8742</v>
      </c>
      <c r="V62" s="11" t="s">
        <v>372</v>
      </c>
      <c r="W62" s="3">
        <v>44957</v>
      </c>
    </row>
    <row r="63" spans="1:23" x14ac:dyDescent="0.3">
      <c r="A63" s="8">
        <f t="shared" si="0"/>
        <v>62</v>
      </c>
      <c r="B63" s="4" t="s">
        <v>327</v>
      </c>
      <c r="C63" s="4" t="s">
        <v>328</v>
      </c>
      <c r="D63" s="4" t="s">
        <v>55</v>
      </c>
      <c r="E63" s="4" t="s">
        <v>26</v>
      </c>
      <c r="F63" s="4" t="s">
        <v>317</v>
      </c>
      <c r="G63" s="4" t="s">
        <v>43</v>
      </c>
      <c r="H63" s="9">
        <v>13040</v>
      </c>
      <c r="I63" s="9">
        <v>620</v>
      </c>
      <c r="J63" s="9">
        <v>1639.2</v>
      </c>
      <c r="K63" s="9">
        <v>15299.2</v>
      </c>
      <c r="L63" s="4" t="s">
        <v>127</v>
      </c>
      <c r="M63" s="4" t="s">
        <v>128</v>
      </c>
      <c r="N63" s="10">
        <v>917499996595</v>
      </c>
      <c r="O63" s="6">
        <f>VLOOKUP(B63:B155,[1]Sheet1!$B$2:$I$80,8,)</f>
        <v>8763</v>
      </c>
      <c r="P63" s="6">
        <f>VLOOKUP(B63:B155,[1]Sheet1!$B$2:$J$80,9,)</f>
        <v>620</v>
      </c>
      <c r="Q63" s="6">
        <v>0</v>
      </c>
      <c r="R63" s="6">
        <v>0</v>
      </c>
      <c r="S63" s="6">
        <v>0</v>
      </c>
      <c r="T63" s="6">
        <v>0</v>
      </c>
      <c r="U63" s="6">
        <f>O63+P63</f>
        <v>9383</v>
      </c>
      <c r="V63" s="11" t="s">
        <v>372</v>
      </c>
      <c r="W63" s="3">
        <v>44957</v>
      </c>
    </row>
    <row r="64" spans="1:23" x14ac:dyDescent="0.3">
      <c r="A64" s="8">
        <f t="shared" si="0"/>
        <v>63</v>
      </c>
      <c r="B64" s="2" t="s">
        <v>323</v>
      </c>
      <c r="C64" s="2" t="s">
        <v>324</v>
      </c>
      <c r="D64" s="2" t="s">
        <v>325</v>
      </c>
      <c r="E64" s="2" t="s">
        <v>26</v>
      </c>
      <c r="F64" s="2" t="s">
        <v>326</v>
      </c>
      <c r="G64" s="2" t="s">
        <v>43</v>
      </c>
      <c r="H64" s="6">
        <v>14390</v>
      </c>
      <c r="I64" s="6">
        <v>620</v>
      </c>
      <c r="J64" s="6">
        <v>1801.2</v>
      </c>
      <c r="K64" s="6">
        <v>16811.2</v>
      </c>
      <c r="L64" s="2" t="s">
        <v>57</v>
      </c>
      <c r="M64" s="2" t="s">
        <v>58</v>
      </c>
      <c r="N64" s="7">
        <v>919765495078</v>
      </c>
      <c r="O64" s="6">
        <f>VLOOKUP(B64:B156,[1]Sheet1!$B$2:$I$80,8,)</f>
        <v>8910</v>
      </c>
      <c r="P64" s="6">
        <f>VLOOKUP(B64:B156,[1]Sheet1!$B$2:$J$80,9,)</f>
        <v>620</v>
      </c>
      <c r="Q64" s="6">
        <v>0</v>
      </c>
      <c r="R64" s="6">
        <v>0</v>
      </c>
      <c r="S64" s="6">
        <v>0</v>
      </c>
      <c r="T64" s="6">
        <v>0</v>
      </c>
      <c r="U64" s="6">
        <f>O64+P64</f>
        <v>9530</v>
      </c>
      <c r="V64" s="11" t="s">
        <v>372</v>
      </c>
      <c r="W64" s="3">
        <v>44957</v>
      </c>
    </row>
    <row r="65" spans="1:23" x14ac:dyDescent="0.3">
      <c r="A65" s="8">
        <f t="shared" si="0"/>
        <v>64</v>
      </c>
      <c r="B65" s="2" t="s">
        <v>261</v>
      </c>
      <c r="C65" s="2" t="s">
        <v>262</v>
      </c>
      <c r="D65" s="2" t="s">
        <v>263</v>
      </c>
      <c r="E65" s="2" t="s">
        <v>26</v>
      </c>
      <c r="F65" s="2" t="s">
        <v>264</v>
      </c>
      <c r="G65" s="2" t="s">
        <v>265</v>
      </c>
      <c r="H65" s="6">
        <v>11070</v>
      </c>
      <c r="I65" s="6">
        <v>0</v>
      </c>
      <c r="J65" s="6">
        <v>1328.4</v>
      </c>
      <c r="K65" s="6">
        <v>12398.4</v>
      </c>
      <c r="L65" s="2" t="s">
        <v>266</v>
      </c>
      <c r="M65" s="2" t="s">
        <v>267</v>
      </c>
      <c r="N65" s="7">
        <v>919322292814</v>
      </c>
      <c r="O65" s="6">
        <f>VLOOKUP(B65:B157,[1]Sheet1!$B$2:$I$80,8,)</f>
        <v>9183</v>
      </c>
      <c r="P65" s="6">
        <f>VLOOKUP(B65:B157,[1]Sheet1!$B$2:$J$80,9,)</f>
        <v>620</v>
      </c>
      <c r="Q65" s="6">
        <v>0</v>
      </c>
      <c r="R65" s="6">
        <v>0</v>
      </c>
      <c r="S65" s="6">
        <v>0</v>
      </c>
      <c r="T65" s="6">
        <v>0</v>
      </c>
      <c r="U65" s="6">
        <f>O65+P65</f>
        <v>9803</v>
      </c>
      <c r="V65" s="11" t="s">
        <v>372</v>
      </c>
      <c r="W65" s="3">
        <v>44957</v>
      </c>
    </row>
    <row r="66" spans="1:23" x14ac:dyDescent="0.3">
      <c r="A66" s="8">
        <f t="shared" si="0"/>
        <v>65</v>
      </c>
      <c r="B66" s="2" t="s">
        <v>72</v>
      </c>
      <c r="C66" s="2" t="s">
        <v>73</v>
      </c>
      <c r="D66" s="2" t="s">
        <v>74</v>
      </c>
      <c r="E66" s="2" t="s">
        <v>26</v>
      </c>
      <c r="F66" s="2" t="s">
        <v>75</v>
      </c>
      <c r="G66" s="2" t="s">
        <v>43</v>
      </c>
      <c r="H66" s="6">
        <v>14971</v>
      </c>
      <c r="I66" s="6">
        <v>680</v>
      </c>
      <c r="J66" s="6">
        <v>1878.12</v>
      </c>
      <c r="K66" s="6">
        <v>17529.12</v>
      </c>
      <c r="L66" s="2" t="s">
        <v>76</v>
      </c>
      <c r="M66" s="2" t="s">
        <v>77</v>
      </c>
      <c r="N66" s="7">
        <v>919067642465</v>
      </c>
      <c r="O66" s="6">
        <f>VLOOKUP(B66:B158,[1]Sheet1!$B$2:$I$80,8,)</f>
        <v>9477</v>
      </c>
      <c r="P66" s="6">
        <f>VLOOKUP(B66:B158,[1]Sheet1!$B$2:$J$80,9,)</f>
        <v>680</v>
      </c>
      <c r="Q66" s="6">
        <v>0</v>
      </c>
      <c r="R66" s="6">
        <v>0</v>
      </c>
      <c r="S66" s="6">
        <v>0</v>
      </c>
      <c r="T66" s="6">
        <v>0</v>
      </c>
      <c r="U66" s="6">
        <f>O66+P66</f>
        <v>10157</v>
      </c>
      <c r="V66" s="11" t="s">
        <v>372</v>
      </c>
      <c r="W66" s="3">
        <v>44957</v>
      </c>
    </row>
    <row r="67" spans="1:23" x14ac:dyDescent="0.3">
      <c r="A67" s="8">
        <f t="shared" si="0"/>
        <v>66</v>
      </c>
      <c r="B67" s="4" t="s">
        <v>36</v>
      </c>
      <c r="C67" s="4" t="s">
        <v>37</v>
      </c>
      <c r="D67" s="4" t="s">
        <v>38</v>
      </c>
      <c r="E67" s="4" t="s">
        <v>26</v>
      </c>
      <c r="F67" s="4" t="s">
        <v>39</v>
      </c>
      <c r="G67" s="4" t="s">
        <v>40</v>
      </c>
      <c r="H67" s="9">
        <v>11628</v>
      </c>
      <c r="I67" s="9">
        <v>730</v>
      </c>
      <c r="J67" s="9">
        <v>1482.96</v>
      </c>
      <c r="K67" s="9">
        <v>13840.96</v>
      </c>
      <c r="L67" s="4" t="s">
        <v>41</v>
      </c>
      <c r="M67" s="4" t="s">
        <v>42</v>
      </c>
      <c r="N67" s="10">
        <v>918888885613</v>
      </c>
      <c r="O67" s="6">
        <f>VLOOKUP(B67:B159,[1]Sheet1!$B$2:$I$80,8,)</f>
        <v>9488</v>
      </c>
      <c r="P67" s="6">
        <f>VLOOKUP(B67:B159,[1]Sheet1!$B$2:$J$80,9,)</f>
        <v>620</v>
      </c>
      <c r="Q67" s="6">
        <v>0</v>
      </c>
      <c r="R67" s="6">
        <v>0</v>
      </c>
      <c r="S67" s="6">
        <v>0</v>
      </c>
      <c r="T67" s="6">
        <v>0</v>
      </c>
      <c r="U67" s="6">
        <f>O67+P67</f>
        <v>10108</v>
      </c>
      <c r="V67" s="11" t="s">
        <v>372</v>
      </c>
      <c r="W67" s="3">
        <v>44957</v>
      </c>
    </row>
    <row r="68" spans="1:23" x14ac:dyDescent="0.3">
      <c r="A68" s="8">
        <f t="shared" ref="A68:A80" si="1">A67+1</f>
        <v>67</v>
      </c>
      <c r="B68" s="2" t="s">
        <v>91</v>
      </c>
      <c r="C68" s="2" t="s">
        <v>92</v>
      </c>
      <c r="D68" s="2" t="s">
        <v>93</v>
      </c>
      <c r="E68" s="2" t="s">
        <v>26</v>
      </c>
      <c r="F68" s="2" t="s">
        <v>94</v>
      </c>
      <c r="G68" s="2" t="s">
        <v>43</v>
      </c>
      <c r="H68" s="6">
        <v>14130</v>
      </c>
      <c r="I68" s="6">
        <v>553</v>
      </c>
      <c r="J68" s="6">
        <v>1761.96</v>
      </c>
      <c r="K68" s="6">
        <v>16444.96</v>
      </c>
      <c r="L68" s="2" t="s">
        <v>95</v>
      </c>
      <c r="M68" s="2" t="s">
        <v>96</v>
      </c>
      <c r="N68" s="7">
        <v>919579887025</v>
      </c>
      <c r="O68" s="6">
        <f>VLOOKUP(B68:B160,[1]Sheet1!$B$2:$I$80,8,)</f>
        <v>9876</v>
      </c>
      <c r="P68" s="6">
        <f>VLOOKUP(B68:B160,[1]Sheet1!$B$2:$J$80,9,)</f>
        <v>553</v>
      </c>
      <c r="Q68" s="6">
        <v>0</v>
      </c>
      <c r="R68" s="6">
        <v>0</v>
      </c>
      <c r="S68" s="6">
        <v>0</v>
      </c>
      <c r="T68" s="6">
        <v>0</v>
      </c>
      <c r="U68" s="6">
        <f>O68+P68</f>
        <v>10429</v>
      </c>
      <c r="V68" s="11" t="s">
        <v>372</v>
      </c>
      <c r="W68" s="3">
        <v>44957</v>
      </c>
    </row>
    <row r="69" spans="1:23" x14ac:dyDescent="0.3">
      <c r="A69" s="8">
        <f t="shared" si="1"/>
        <v>68</v>
      </c>
      <c r="B69" s="2" t="s">
        <v>145</v>
      </c>
      <c r="C69" s="2" t="s">
        <v>146</v>
      </c>
      <c r="D69" s="2" t="s">
        <v>131</v>
      </c>
      <c r="E69" s="2" t="s">
        <v>26</v>
      </c>
      <c r="F69" s="2" t="s">
        <v>132</v>
      </c>
      <c r="G69" s="2" t="s">
        <v>43</v>
      </c>
      <c r="H69" s="6">
        <v>15746</v>
      </c>
      <c r="I69" s="6">
        <v>0</v>
      </c>
      <c r="J69" s="6">
        <v>1889.52</v>
      </c>
      <c r="K69" s="6">
        <v>17635.52</v>
      </c>
      <c r="L69" s="2" t="s">
        <v>134</v>
      </c>
      <c r="M69" s="2" t="s">
        <v>135</v>
      </c>
      <c r="N69" s="7">
        <v>919730971732</v>
      </c>
      <c r="O69" s="6">
        <f>VLOOKUP(B69:B161,[1]Sheet1!$B$2:$I$80,8,)</f>
        <v>10338</v>
      </c>
      <c r="P69" s="6">
        <f>VLOOKUP(B69:B161,[1]Sheet1!$B$2:$J$80,9,)</f>
        <v>0</v>
      </c>
      <c r="Q69" s="6">
        <v>0</v>
      </c>
      <c r="R69" s="6">
        <v>0</v>
      </c>
      <c r="S69" s="6">
        <v>0</v>
      </c>
      <c r="T69" s="6">
        <v>0</v>
      </c>
      <c r="U69" s="6">
        <f>O69+P69</f>
        <v>10338</v>
      </c>
      <c r="V69" s="11" t="s">
        <v>372</v>
      </c>
      <c r="W69" s="3">
        <v>44957</v>
      </c>
    </row>
    <row r="70" spans="1:23" x14ac:dyDescent="0.3">
      <c r="A70" s="8">
        <f t="shared" si="1"/>
        <v>69</v>
      </c>
      <c r="B70" s="4" t="s">
        <v>59</v>
      </c>
      <c r="C70" s="4" t="s">
        <v>60</v>
      </c>
      <c r="D70" s="4" t="s">
        <v>61</v>
      </c>
      <c r="E70" s="4" t="s">
        <v>26</v>
      </c>
      <c r="F70" s="4" t="s">
        <v>62</v>
      </c>
      <c r="G70" s="4" t="s">
        <v>63</v>
      </c>
      <c r="H70" s="9">
        <v>12357</v>
      </c>
      <c r="I70" s="9">
        <v>620</v>
      </c>
      <c r="J70" s="9">
        <v>1557.24</v>
      </c>
      <c r="K70" s="9">
        <v>14534.24</v>
      </c>
      <c r="L70" s="4" t="s">
        <v>64</v>
      </c>
      <c r="M70" s="4" t="s">
        <v>65</v>
      </c>
      <c r="N70" s="10">
        <v>919130546380</v>
      </c>
      <c r="O70" s="6">
        <f>VLOOKUP(B70:B162,[1]Sheet1!$B$2:$I$80,8,)</f>
        <v>13500</v>
      </c>
      <c r="P70" s="6">
        <f>VLOOKUP(B70:B162,[1]Sheet1!$B$2:$J$80,9,)</f>
        <v>620</v>
      </c>
      <c r="Q70" s="6">
        <v>0</v>
      </c>
      <c r="R70" s="6">
        <v>0</v>
      </c>
      <c r="S70" s="6">
        <v>0</v>
      </c>
      <c r="T70" s="6">
        <v>0</v>
      </c>
      <c r="U70" s="6">
        <f>O70+P70</f>
        <v>14120</v>
      </c>
      <c r="V70" s="11" t="s">
        <v>372</v>
      </c>
      <c r="W70" s="3">
        <v>44957</v>
      </c>
    </row>
    <row r="71" spans="1:23" x14ac:dyDescent="0.3">
      <c r="A71" s="8">
        <f t="shared" si="1"/>
        <v>70</v>
      </c>
      <c r="B71" s="4" t="s">
        <v>66</v>
      </c>
      <c r="C71" s="4" t="s">
        <v>67</v>
      </c>
      <c r="D71" s="4" t="s">
        <v>68</v>
      </c>
      <c r="E71" s="4" t="s">
        <v>26</v>
      </c>
      <c r="F71" s="4" t="s">
        <v>69</v>
      </c>
      <c r="G71" s="4" t="s">
        <v>40</v>
      </c>
      <c r="H71" s="9">
        <v>8500</v>
      </c>
      <c r="I71" s="9">
        <v>620</v>
      </c>
      <c r="J71" s="9">
        <v>1094.4000000000001</v>
      </c>
      <c r="K71" s="9">
        <v>10214.4</v>
      </c>
      <c r="L71" s="4" t="s">
        <v>70</v>
      </c>
      <c r="M71" s="4" t="s">
        <v>71</v>
      </c>
      <c r="N71" s="10">
        <v>919881673275</v>
      </c>
      <c r="O71" s="6">
        <f>VLOOKUP(B71:B163,[1]Sheet1!$B$2:$I$80,8,)</f>
        <v>13500</v>
      </c>
      <c r="P71" s="6">
        <f>VLOOKUP(B71:B163,[1]Sheet1!$B$2:$J$80,9,)</f>
        <v>620</v>
      </c>
      <c r="Q71" s="6">
        <v>0</v>
      </c>
      <c r="R71" s="6">
        <v>0</v>
      </c>
      <c r="S71" s="6">
        <v>0</v>
      </c>
      <c r="T71" s="6">
        <v>0</v>
      </c>
      <c r="U71" s="6">
        <f>O71+P71</f>
        <v>14120</v>
      </c>
      <c r="V71" s="11" t="s">
        <v>372</v>
      </c>
      <c r="W71" s="3">
        <v>44957</v>
      </c>
    </row>
    <row r="72" spans="1:23" x14ac:dyDescent="0.3">
      <c r="A72" s="8">
        <f t="shared" si="1"/>
        <v>71</v>
      </c>
      <c r="B72" s="4" t="s">
        <v>78</v>
      </c>
      <c r="C72" s="4" t="s">
        <v>79</v>
      </c>
      <c r="D72" s="4" t="s">
        <v>61</v>
      </c>
      <c r="E72" s="4" t="s">
        <v>26</v>
      </c>
      <c r="F72" s="4" t="s">
        <v>80</v>
      </c>
      <c r="G72" s="4" t="s">
        <v>63</v>
      </c>
      <c r="H72" s="9">
        <v>11439</v>
      </c>
      <c r="I72" s="9">
        <v>725</v>
      </c>
      <c r="J72" s="9">
        <v>1459.68</v>
      </c>
      <c r="K72" s="9">
        <v>13623.68</v>
      </c>
      <c r="L72" s="4" t="s">
        <v>81</v>
      </c>
      <c r="M72" s="4" t="s">
        <v>82</v>
      </c>
      <c r="N72" s="10">
        <v>919022533707</v>
      </c>
      <c r="O72" s="6">
        <f>VLOOKUP(B72:B164,[1]Sheet1!$B$2:$I$80,8,)</f>
        <v>13500</v>
      </c>
      <c r="P72" s="6">
        <f>VLOOKUP(B72:B164,[1]Sheet1!$B$2:$J$80,9,)</f>
        <v>725</v>
      </c>
      <c r="Q72" s="6">
        <v>0</v>
      </c>
      <c r="R72" s="6">
        <v>0</v>
      </c>
      <c r="S72" s="6">
        <v>0</v>
      </c>
      <c r="T72" s="6">
        <v>0</v>
      </c>
      <c r="U72" s="6">
        <f>O72+P72</f>
        <v>14225</v>
      </c>
      <c r="V72" s="11" t="s">
        <v>372</v>
      </c>
      <c r="W72" s="3">
        <v>44957</v>
      </c>
    </row>
    <row r="73" spans="1:23" x14ac:dyDescent="0.3">
      <c r="A73" s="8">
        <f t="shared" si="1"/>
        <v>72</v>
      </c>
      <c r="B73" s="2" t="s">
        <v>108</v>
      </c>
      <c r="C73" s="2" t="s">
        <v>109</v>
      </c>
      <c r="D73" s="2" t="s">
        <v>85</v>
      </c>
      <c r="E73" s="2" t="s">
        <v>26</v>
      </c>
      <c r="F73" s="2" t="s">
        <v>110</v>
      </c>
      <c r="G73" s="2" t="s">
        <v>111</v>
      </c>
      <c r="H73" s="6">
        <v>11750</v>
      </c>
      <c r="I73" s="6">
        <v>620</v>
      </c>
      <c r="J73" s="6">
        <v>1484.4</v>
      </c>
      <c r="K73" s="6">
        <v>13854.4</v>
      </c>
      <c r="L73" s="2" t="s">
        <v>112</v>
      </c>
      <c r="M73" s="2" t="s">
        <v>113</v>
      </c>
      <c r="N73" s="7">
        <v>919552328453</v>
      </c>
      <c r="O73" s="6">
        <f>VLOOKUP(B73:B165,[1]Sheet1!$B$2:$I$80,8,)</f>
        <v>13500</v>
      </c>
      <c r="P73" s="6">
        <f>VLOOKUP(B73:B165,[1]Sheet1!$B$2:$J$80,9,)</f>
        <v>620</v>
      </c>
      <c r="Q73" s="6">
        <v>0</v>
      </c>
      <c r="R73" s="6">
        <v>0</v>
      </c>
      <c r="S73" s="6">
        <v>0</v>
      </c>
      <c r="T73" s="6">
        <v>0</v>
      </c>
      <c r="U73" s="6">
        <f>O73+P73</f>
        <v>14120</v>
      </c>
      <c r="V73" s="11" t="s">
        <v>372</v>
      </c>
      <c r="W73" s="3">
        <v>44957</v>
      </c>
    </row>
    <row r="74" spans="1:23" x14ac:dyDescent="0.3">
      <c r="A74" s="8">
        <f t="shared" si="1"/>
        <v>73</v>
      </c>
      <c r="B74" s="2" t="s">
        <v>140</v>
      </c>
      <c r="C74" s="2" t="s">
        <v>141</v>
      </c>
      <c r="D74" s="2" t="s">
        <v>138</v>
      </c>
      <c r="E74" s="2" t="s">
        <v>26</v>
      </c>
      <c r="F74" s="2" t="s">
        <v>142</v>
      </c>
      <c r="G74" s="2" t="s">
        <v>43</v>
      </c>
      <c r="H74" s="6">
        <v>12790</v>
      </c>
      <c r="I74" s="6">
        <v>330</v>
      </c>
      <c r="J74" s="6">
        <v>1574.4</v>
      </c>
      <c r="K74" s="6">
        <v>14694.4</v>
      </c>
      <c r="L74" s="2" t="s">
        <v>51</v>
      </c>
      <c r="M74" s="2" t="s">
        <v>143</v>
      </c>
      <c r="N74" s="7">
        <v>918208945271</v>
      </c>
      <c r="O74" s="6">
        <f>VLOOKUP(B74:B166,[1]Sheet1!$B$2:$I$80,8,)</f>
        <v>13500</v>
      </c>
      <c r="P74" s="6">
        <f>VLOOKUP(B74:B166,[1]Sheet1!$B$2:$J$80,9,)</f>
        <v>660</v>
      </c>
      <c r="Q74" s="6">
        <v>0</v>
      </c>
      <c r="R74" s="6">
        <v>0</v>
      </c>
      <c r="S74" s="6">
        <v>0</v>
      </c>
      <c r="T74" s="6">
        <v>0</v>
      </c>
      <c r="U74" s="6">
        <f>O74+P74</f>
        <v>14160</v>
      </c>
      <c r="V74" s="11" t="s">
        <v>372</v>
      </c>
      <c r="W74" s="3">
        <v>44957</v>
      </c>
    </row>
    <row r="75" spans="1:23" x14ac:dyDescent="0.3">
      <c r="A75" s="8">
        <f t="shared" si="1"/>
        <v>74</v>
      </c>
      <c r="B75" s="2" t="s">
        <v>201</v>
      </c>
      <c r="C75" s="2" t="s">
        <v>202</v>
      </c>
      <c r="D75" s="2" t="s">
        <v>85</v>
      </c>
      <c r="E75" s="2" t="s">
        <v>26</v>
      </c>
      <c r="F75" s="2" t="s">
        <v>203</v>
      </c>
      <c r="G75" s="2" t="s">
        <v>87</v>
      </c>
      <c r="H75" s="6">
        <v>10500</v>
      </c>
      <c r="I75" s="6">
        <v>350</v>
      </c>
      <c r="J75" s="6">
        <v>1302</v>
      </c>
      <c r="K75" s="6">
        <v>12152</v>
      </c>
      <c r="L75" s="2" t="s">
        <v>204</v>
      </c>
      <c r="M75" s="2" t="s">
        <v>157</v>
      </c>
      <c r="N75" s="7">
        <v>919960678978</v>
      </c>
      <c r="O75" s="6">
        <f>VLOOKUP(B75:B167,[1]Sheet1!$B$2:$I$80,8,)</f>
        <v>13500</v>
      </c>
      <c r="P75" s="6">
        <f>VLOOKUP(B75:B167,[1]Sheet1!$B$2:$J$80,9,)</f>
        <v>661</v>
      </c>
      <c r="Q75" s="6">
        <v>0</v>
      </c>
      <c r="R75" s="6">
        <v>0</v>
      </c>
      <c r="S75" s="6">
        <v>0</v>
      </c>
      <c r="T75" s="6">
        <v>0</v>
      </c>
      <c r="U75" s="6">
        <f>O75+P75</f>
        <v>14161</v>
      </c>
      <c r="V75" s="11" t="s">
        <v>372</v>
      </c>
      <c r="W75" s="3">
        <v>44957</v>
      </c>
    </row>
    <row r="76" spans="1:23" x14ac:dyDescent="0.3">
      <c r="A76" s="8">
        <f t="shared" si="1"/>
        <v>75</v>
      </c>
      <c r="B76" s="4" t="s">
        <v>205</v>
      </c>
      <c r="C76" s="4" t="s">
        <v>206</v>
      </c>
      <c r="D76" s="4" t="s">
        <v>85</v>
      </c>
      <c r="E76" s="4" t="s">
        <v>26</v>
      </c>
      <c r="F76" s="4" t="s">
        <v>207</v>
      </c>
      <c r="G76" s="4" t="s">
        <v>111</v>
      </c>
      <c r="H76" s="9">
        <v>11750</v>
      </c>
      <c r="I76" s="9">
        <v>620</v>
      </c>
      <c r="J76" s="9">
        <v>1484.4</v>
      </c>
      <c r="K76" s="9">
        <v>13854.4</v>
      </c>
      <c r="L76" s="4" t="s">
        <v>51</v>
      </c>
      <c r="M76" s="4" t="s">
        <v>143</v>
      </c>
      <c r="N76" s="10">
        <v>918208945271</v>
      </c>
      <c r="O76" s="6">
        <f>VLOOKUP(B76:B168,[1]Sheet1!$B$2:$I$80,8,)</f>
        <v>13500</v>
      </c>
      <c r="P76" s="6">
        <f>VLOOKUP(B76:B168,[1]Sheet1!$B$2:$J$80,9,)</f>
        <v>620</v>
      </c>
      <c r="Q76" s="6">
        <v>0</v>
      </c>
      <c r="R76" s="6">
        <v>0</v>
      </c>
      <c r="S76" s="6">
        <v>0</v>
      </c>
      <c r="T76" s="6">
        <v>0</v>
      </c>
      <c r="U76" s="6">
        <f>O76+P76</f>
        <v>14120</v>
      </c>
      <c r="V76" s="11" t="s">
        <v>372</v>
      </c>
      <c r="W76" s="3">
        <v>44957</v>
      </c>
    </row>
    <row r="77" spans="1:23" x14ac:dyDescent="0.3">
      <c r="A77" s="8">
        <f t="shared" si="1"/>
        <v>76</v>
      </c>
      <c r="B77" s="4" t="s">
        <v>280</v>
      </c>
      <c r="C77" s="4" t="s">
        <v>281</v>
      </c>
      <c r="D77" s="4" t="s">
        <v>282</v>
      </c>
      <c r="E77" s="4" t="s">
        <v>26</v>
      </c>
      <c r="F77" s="4" t="s">
        <v>283</v>
      </c>
      <c r="G77" s="4" t="s">
        <v>43</v>
      </c>
      <c r="H77" s="9">
        <v>16086</v>
      </c>
      <c r="I77" s="9">
        <v>310</v>
      </c>
      <c r="J77" s="9">
        <v>1967.52</v>
      </c>
      <c r="K77" s="9">
        <v>18363.52</v>
      </c>
      <c r="L77" s="4" t="s">
        <v>236</v>
      </c>
      <c r="M77" s="4" t="s">
        <v>284</v>
      </c>
      <c r="N77" s="10">
        <v>918830273575</v>
      </c>
      <c r="O77" s="6">
        <f>VLOOKUP(B77:B169,[1]Sheet1!$B$2:$I$80,8,)</f>
        <v>13500</v>
      </c>
      <c r="P77" s="6">
        <f>VLOOKUP(B77:B169,[1]Sheet1!$B$2:$J$80,9,)</f>
        <v>620</v>
      </c>
      <c r="Q77" s="6">
        <v>0</v>
      </c>
      <c r="R77" s="6">
        <v>0</v>
      </c>
      <c r="S77" s="6">
        <v>0</v>
      </c>
      <c r="T77" s="6">
        <v>0</v>
      </c>
      <c r="U77" s="6">
        <f>O77+P77</f>
        <v>14120</v>
      </c>
      <c r="V77" s="11" t="s">
        <v>372</v>
      </c>
      <c r="W77" s="3">
        <v>44957</v>
      </c>
    </row>
    <row r="78" spans="1:23" x14ac:dyDescent="0.3">
      <c r="A78" s="8">
        <f t="shared" si="1"/>
        <v>77</v>
      </c>
      <c r="B78" s="2" t="s">
        <v>329</v>
      </c>
      <c r="C78" s="2" t="s">
        <v>330</v>
      </c>
      <c r="D78" s="2" t="s">
        <v>120</v>
      </c>
      <c r="E78" s="2" t="s">
        <v>26</v>
      </c>
      <c r="F78" s="2" t="s">
        <v>331</v>
      </c>
      <c r="G78" s="2" t="s">
        <v>43</v>
      </c>
      <c r="H78" s="6">
        <v>23816</v>
      </c>
      <c r="I78" s="6">
        <v>620</v>
      </c>
      <c r="J78" s="6">
        <v>2932.32</v>
      </c>
      <c r="K78" s="6">
        <v>27368.32</v>
      </c>
      <c r="L78" s="2" t="s">
        <v>41</v>
      </c>
      <c r="M78" s="2" t="s">
        <v>151</v>
      </c>
      <c r="N78" s="7">
        <v>918888885613</v>
      </c>
      <c r="O78" s="6">
        <f>VLOOKUP(B78:B170,[1]Sheet1!$B$2:$I$80,8,)</f>
        <v>13500</v>
      </c>
      <c r="P78" s="6">
        <f>VLOOKUP(B78:B170,[1]Sheet1!$B$2:$J$80,9,)</f>
        <v>880</v>
      </c>
      <c r="Q78" s="6">
        <v>0</v>
      </c>
      <c r="R78" s="6">
        <v>0</v>
      </c>
      <c r="S78" s="6">
        <v>0</v>
      </c>
      <c r="T78" s="6">
        <v>0</v>
      </c>
      <c r="U78" s="6">
        <f>O78+P78</f>
        <v>14380</v>
      </c>
      <c r="V78" s="11" t="s">
        <v>372</v>
      </c>
      <c r="W78" s="3">
        <v>44957</v>
      </c>
    </row>
    <row r="79" spans="1:23" x14ac:dyDescent="0.3">
      <c r="A79" s="8">
        <f t="shared" si="1"/>
        <v>78</v>
      </c>
      <c r="B79" s="2" t="s">
        <v>334</v>
      </c>
      <c r="C79" s="2" t="s">
        <v>335</v>
      </c>
      <c r="D79" s="2" t="s">
        <v>336</v>
      </c>
      <c r="E79" s="2" t="s">
        <v>26</v>
      </c>
      <c r="F79" s="2" t="s">
        <v>333</v>
      </c>
      <c r="G79" s="2" t="s">
        <v>43</v>
      </c>
      <c r="H79" s="6">
        <v>11430</v>
      </c>
      <c r="I79" s="6">
        <v>638</v>
      </c>
      <c r="J79" s="6">
        <v>1448.16</v>
      </c>
      <c r="K79" s="6">
        <v>13516.16</v>
      </c>
      <c r="L79" s="2" t="s">
        <v>144</v>
      </c>
      <c r="M79" s="2" t="s">
        <v>82</v>
      </c>
      <c r="N79" s="7">
        <v>919022533707</v>
      </c>
      <c r="O79" s="6">
        <f>VLOOKUP(B79:B171,[1]Sheet1!$B$2:$I$80,8,)</f>
        <v>13500</v>
      </c>
      <c r="P79" s="6">
        <f>VLOOKUP(B79:B171,[1]Sheet1!$B$2:$J$80,9,)</f>
        <v>620</v>
      </c>
      <c r="Q79" s="6">
        <v>0</v>
      </c>
      <c r="R79" s="6">
        <v>0</v>
      </c>
      <c r="S79" s="6">
        <v>0</v>
      </c>
      <c r="T79" s="6">
        <v>0</v>
      </c>
      <c r="U79" s="6">
        <f>O79+P79</f>
        <v>14120</v>
      </c>
      <c r="V79" s="11" t="s">
        <v>372</v>
      </c>
      <c r="W79" s="3">
        <v>44957</v>
      </c>
    </row>
    <row r="80" spans="1:23" x14ac:dyDescent="0.3">
      <c r="A80" s="8">
        <f t="shared" si="1"/>
        <v>79</v>
      </c>
      <c r="B80" s="4" t="s">
        <v>348</v>
      </c>
      <c r="C80" s="4" t="s">
        <v>349</v>
      </c>
      <c r="D80" s="4" t="s">
        <v>350</v>
      </c>
      <c r="E80" s="4" t="s">
        <v>26</v>
      </c>
      <c r="F80" s="4" t="s">
        <v>351</v>
      </c>
      <c r="G80" s="4" t="s">
        <v>43</v>
      </c>
      <c r="H80" s="9">
        <v>50425</v>
      </c>
      <c r="I80" s="9">
        <v>950</v>
      </c>
      <c r="J80" s="9">
        <v>6165</v>
      </c>
      <c r="K80" s="9">
        <v>57540</v>
      </c>
      <c r="L80" s="4" t="s">
        <v>352</v>
      </c>
      <c r="M80" s="4" t="s">
        <v>353</v>
      </c>
      <c r="N80" s="10">
        <v>919699518349</v>
      </c>
      <c r="O80" s="6">
        <f>VLOOKUP(B80:B172,[1]Sheet1!$B$2:$I$80,8,)</f>
        <v>30585</v>
      </c>
      <c r="P80" s="6">
        <f>VLOOKUP(B80:B172,[1]Sheet1!$B$2:$J$80,9,)</f>
        <v>950</v>
      </c>
      <c r="Q80" s="6">
        <v>0</v>
      </c>
      <c r="R80" s="6">
        <v>0</v>
      </c>
      <c r="S80" s="6">
        <v>0</v>
      </c>
      <c r="T80" s="6">
        <v>0</v>
      </c>
      <c r="U80" s="6">
        <f>O80+P80</f>
        <v>31535</v>
      </c>
      <c r="V80" s="11" t="s">
        <v>372</v>
      </c>
      <c r="W80" s="3">
        <v>44957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Sarvanan Pillai</dc:creator>
  <cp:lastModifiedBy>Sarvanan Pillai</cp:lastModifiedBy>
  <dcterms:created xsi:type="dcterms:W3CDTF">2023-02-25T15:46:34Z</dcterms:created>
  <dcterms:modified xsi:type="dcterms:W3CDTF">2023-02-25T15:46:34Z</dcterms:modified>
</cp:coreProperties>
</file>