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Nov-23\Sabra- Goa\"/>
    </mc:Choice>
  </mc:AlternateContent>
  <bookViews>
    <workbookView xWindow="0" yWindow="0" windowWidth="23016" windowHeight="7668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2" i="1" l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O2" i="1"/>
  <c r="U2" i="1" s="1"/>
  <c r="O3" i="1"/>
  <c r="U3" i="1" s="1"/>
  <c r="O4" i="1"/>
  <c r="U4" i="1" s="1"/>
  <c r="O5" i="1"/>
  <c r="U5" i="1" s="1"/>
  <c r="O6" i="1"/>
  <c r="U6" i="1" s="1"/>
  <c r="O7" i="1"/>
  <c r="U7" i="1" s="1"/>
  <c r="O8" i="1"/>
  <c r="U8" i="1" s="1"/>
  <c r="O9" i="1"/>
  <c r="U9" i="1" s="1"/>
  <c r="O10" i="1"/>
  <c r="U10" i="1" s="1"/>
  <c r="O11" i="1"/>
  <c r="U11" i="1" s="1"/>
  <c r="O12" i="1"/>
  <c r="U12" i="1" s="1"/>
  <c r="O13" i="1"/>
  <c r="U13" i="1" s="1"/>
  <c r="O14" i="1"/>
  <c r="U14" i="1" s="1"/>
  <c r="O15" i="1"/>
  <c r="U15" i="1" s="1"/>
  <c r="O16" i="1"/>
  <c r="U16" i="1" s="1"/>
  <c r="O17" i="1"/>
  <c r="U17" i="1" s="1"/>
  <c r="O18" i="1"/>
  <c r="U18" i="1" s="1"/>
  <c r="O19" i="1"/>
  <c r="U19" i="1" s="1"/>
  <c r="O20" i="1"/>
  <c r="U20" i="1" s="1"/>
  <c r="O21" i="1"/>
  <c r="U21" i="1" s="1"/>
  <c r="O22" i="1"/>
  <c r="U22" i="1" s="1"/>
  <c r="O23" i="1"/>
  <c r="U23" i="1" s="1"/>
  <c r="O24" i="1"/>
  <c r="U24" i="1" s="1"/>
  <c r="O25" i="1"/>
  <c r="U25" i="1" s="1"/>
  <c r="O26" i="1"/>
  <c r="U26" i="1" s="1"/>
  <c r="O27" i="1"/>
  <c r="U27" i="1" s="1"/>
  <c r="O28" i="1"/>
  <c r="U28" i="1" s="1"/>
  <c r="O29" i="1"/>
  <c r="U29" i="1" s="1"/>
  <c r="O30" i="1"/>
  <c r="U30" i="1" s="1"/>
  <c r="O31" i="1"/>
  <c r="U31" i="1" s="1"/>
  <c r="O32" i="1"/>
  <c r="U32" i="1" s="1"/>
  <c r="O33" i="1"/>
  <c r="U33" i="1" s="1"/>
  <c r="O34" i="1"/>
  <c r="U34" i="1" s="1"/>
  <c r="O35" i="1"/>
  <c r="U35" i="1" s="1"/>
  <c r="O36" i="1"/>
  <c r="U36" i="1" s="1"/>
  <c r="O37" i="1"/>
  <c r="U37" i="1" s="1"/>
  <c r="O38" i="1"/>
  <c r="U38" i="1" s="1"/>
  <c r="O39" i="1"/>
  <c r="U39" i="1" s="1"/>
  <c r="O40" i="1"/>
  <c r="U40" i="1" s="1"/>
  <c r="O41" i="1"/>
  <c r="U41" i="1" s="1"/>
  <c r="O42" i="1"/>
  <c r="U42" i="1" s="1"/>
  <c r="O43" i="1"/>
  <c r="U43" i="1" s="1"/>
  <c r="O44" i="1"/>
  <c r="U44" i="1" s="1"/>
  <c r="O45" i="1"/>
  <c r="U45" i="1" s="1"/>
  <c r="O46" i="1"/>
  <c r="U46" i="1" s="1"/>
  <c r="O47" i="1"/>
  <c r="U47" i="1" s="1"/>
  <c r="O48" i="1"/>
  <c r="U48" i="1" s="1"/>
  <c r="O49" i="1"/>
  <c r="U49" i="1" s="1"/>
  <c r="O50" i="1"/>
  <c r="U50" i="1" s="1"/>
  <c r="O51" i="1"/>
  <c r="U51" i="1" s="1"/>
  <c r="O52" i="1"/>
  <c r="U52" i="1" s="1"/>
  <c r="O53" i="1"/>
  <c r="U53" i="1" s="1"/>
  <c r="O54" i="1"/>
  <c r="U54" i="1" s="1"/>
  <c r="O55" i="1"/>
  <c r="U55" i="1" s="1"/>
  <c r="O56" i="1"/>
  <c r="U56" i="1" s="1"/>
  <c r="O57" i="1"/>
  <c r="U57" i="1" s="1"/>
  <c r="O58" i="1"/>
  <c r="U58" i="1" s="1"/>
  <c r="O59" i="1"/>
  <c r="U59" i="1" s="1"/>
  <c r="O60" i="1"/>
  <c r="U60" i="1" s="1"/>
  <c r="O61" i="1"/>
  <c r="U61" i="1" s="1"/>
  <c r="O62" i="1"/>
  <c r="U62" i="1" s="1"/>
  <c r="O63" i="1"/>
  <c r="U63" i="1" s="1"/>
  <c r="O64" i="1"/>
  <c r="U64" i="1" s="1"/>
  <c r="O65" i="1"/>
  <c r="U65" i="1" s="1"/>
  <c r="O66" i="1"/>
  <c r="U66" i="1" s="1"/>
  <c r="O67" i="1"/>
  <c r="U67" i="1" s="1"/>
  <c r="O68" i="1"/>
  <c r="U68" i="1" s="1"/>
  <c r="O69" i="1"/>
  <c r="U69" i="1" s="1"/>
  <c r="O70" i="1"/>
  <c r="U70" i="1" s="1"/>
  <c r="O71" i="1"/>
  <c r="U71" i="1" s="1"/>
  <c r="O72" i="1"/>
  <c r="U72" i="1" s="1"/>
  <c r="O73" i="1"/>
  <c r="U73" i="1" s="1"/>
  <c r="O74" i="1"/>
  <c r="U74" i="1" s="1"/>
  <c r="O75" i="1"/>
  <c r="U75" i="1" s="1"/>
  <c r="O76" i="1"/>
  <c r="U76" i="1" s="1"/>
  <c r="O77" i="1"/>
  <c r="U77" i="1" s="1"/>
  <c r="O78" i="1"/>
  <c r="U78" i="1" s="1"/>
  <c r="O79" i="1"/>
  <c r="U79" i="1" s="1"/>
  <c r="O80" i="1"/>
  <c r="U80" i="1" s="1"/>
  <c r="O81" i="1"/>
  <c r="U81" i="1" s="1"/>
</calcChain>
</file>

<file path=xl/sharedStrings.xml><?xml version="1.0" encoding="utf-8"?>
<sst xmlns="http://schemas.openxmlformats.org/spreadsheetml/2006/main" count="663" uniqueCount="277">
  <si>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</si>
  <si>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</si>
  <si>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</si>
  <si>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</si>
  <si>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</si>
  <si>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</si>
  <si>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</si>
  <si>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</si>
  <si>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</si>
  <si>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</si>
  <si>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</si>
  <si>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</si>
  <si>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</si>
  <si>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</si>
  <si>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</si>
  <si>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</si>
  <si>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</si>
  <si>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</si>
  <si>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</si>
  <si>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</si>
  <si>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</si>
  <si>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</si>
  <si>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</si>
  <si>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ASK WEALTH ADVISORS PVT LTD</t>
  </si>
  <si>
    <t>SABRA TOURS &amp; TRAVELS</t>
  </si>
  <si>
    <t>G/G : 8/80</t>
  </si>
  <si>
    <t>DR/GOA/23-24/31000335</t>
  </si>
  <si>
    <t>CIGA24/018000013</t>
  </si>
  <si>
    <t>GALDERMA INDIA PRIVATE LIMITED</t>
  </si>
  <si>
    <t>RAGHAVENDRA SADASHIVA</t>
  </si>
  <si>
    <t>GA03V0702</t>
  </si>
  <si>
    <t>Kumar</t>
  </si>
  <si>
    <t>DR/GOA/23-24/31000337</t>
  </si>
  <si>
    <t>Mukesh Maniar</t>
  </si>
  <si>
    <t>GA03AH3903</t>
  </si>
  <si>
    <t>Dilip</t>
  </si>
  <si>
    <t>DR/GOA/23-24/31000336</t>
  </si>
  <si>
    <t>Nimit Sanghvi</t>
  </si>
  <si>
    <t>GA03W8367</t>
  </si>
  <si>
    <t>Chetan</t>
  </si>
  <si>
    <t>DR/GOA/23-24/31000318</t>
  </si>
  <si>
    <t>CIGA24/018000011</t>
  </si>
  <si>
    <t>MATRIMONY.COM LIMITED</t>
  </si>
  <si>
    <t>Murugavel J</t>
  </si>
  <si>
    <t>GA03V1659</t>
  </si>
  <si>
    <t>Iliyas</t>
  </si>
  <si>
    <t>DR/GOA/23-24/31000341</t>
  </si>
  <si>
    <t>CGOA24/031000211</t>
  </si>
  <si>
    <t>GRUNDFOS PUMPS INDIA PRIVATE LTD</t>
  </si>
  <si>
    <t>MR. GANGAPRASAD GURURAJA RAO + 4</t>
  </si>
  <si>
    <t>DR/GOA/23-24/31000343</t>
  </si>
  <si>
    <t>CGOA24/031000212</t>
  </si>
  <si>
    <t>Marsh India Insurance brokers pvt ltd</t>
  </si>
  <si>
    <t>Dr.  Amrish Sinhaa</t>
  </si>
  <si>
    <t>GA03AH7496</t>
  </si>
  <si>
    <t>Anil</t>
  </si>
  <si>
    <t>DR/GOA/23-24/31000339</t>
  </si>
  <si>
    <t>DR/GOA/23-24/31000340</t>
  </si>
  <si>
    <t>GA08U3640</t>
  </si>
  <si>
    <t>Hubert</t>
  </si>
  <si>
    <t>DR/GOA/23-24/31000338</t>
  </si>
  <si>
    <t>GA08U2374</t>
  </si>
  <si>
    <t>Juje</t>
  </si>
  <si>
    <t>DR/GOA/23-24/31000342</t>
  </si>
  <si>
    <t>Vikram Parekh</t>
  </si>
  <si>
    <t>DR/GOA/23-24/31000348</t>
  </si>
  <si>
    <t>CGOA24/031000215</t>
  </si>
  <si>
    <t>OMRON HEALTHCARE INDIA PRIVATE LIMITED</t>
  </si>
  <si>
    <t>Nishtha Vaid</t>
  </si>
  <si>
    <t>DR/GOA/23-24/31000349</t>
  </si>
  <si>
    <t>CGOA24/031000216</t>
  </si>
  <si>
    <t>DR/GOA/23-24/31000354</t>
  </si>
  <si>
    <t>CGOA24/031000214</t>
  </si>
  <si>
    <t>Katsuyuki Yamamoto</t>
  </si>
  <si>
    <t>GA03N6982</t>
  </si>
  <si>
    <t>Sufian</t>
  </si>
  <si>
    <t>DR/GOA/23-24/31000350</t>
  </si>
  <si>
    <t>CGOA24/031000217</t>
  </si>
  <si>
    <t>DR/GOA/23-24/31000344</t>
  </si>
  <si>
    <t>CGOA24/031000213</t>
  </si>
  <si>
    <t>ZEE ENTERTAINMENT ENTERPRISES LIMITED</t>
  </si>
  <si>
    <t>Mr V S Raghavan</t>
  </si>
  <si>
    <t>DR/GOA/23-24/31000355</t>
  </si>
  <si>
    <t>CGOA24/031000220</t>
  </si>
  <si>
    <t>DR/GOA/23-24/31000296</t>
  </si>
  <si>
    <t>CGOA24/031000219</t>
  </si>
  <si>
    <t>MR Prakash Bulusu</t>
  </si>
  <si>
    <t>GA07F1073</t>
  </si>
  <si>
    <t>DR/GOA/23-24/31000298</t>
  </si>
  <si>
    <t>CGOA24/031000237</t>
  </si>
  <si>
    <t>GA07F7221</t>
  </si>
  <si>
    <t>Viresh</t>
  </si>
  <si>
    <t>DR/GOA/23-24/31000297</t>
  </si>
  <si>
    <t>CGOA24/031000218</t>
  </si>
  <si>
    <t>GA03AH1550</t>
  </si>
  <si>
    <t>Azim</t>
  </si>
  <si>
    <t>DR/GOA/23-24/31000356</t>
  </si>
  <si>
    <t>CIGA24/018000012</t>
  </si>
  <si>
    <t>ICICI BANK LIMITED</t>
  </si>
  <si>
    <t>Mr HRIDESH LOIYA</t>
  </si>
  <si>
    <t>G/G : 12/120</t>
  </si>
  <si>
    <t>DR/GOA/23-24/31000351</t>
  </si>
  <si>
    <t>CGOA24/031000221</t>
  </si>
  <si>
    <t>DR/GOA/23-24/31000358</t>
  </si>
  <si>
    <t>Kumar Ashish Ranjan</t>
  </si>
  <si>
    <t>GA07F0029</t>
  </si>
  <si>
    <t>Joy</t>
  </si>
  <si>
    <t>DR/GOA/23-24/31000360</t>
  </si>
  <si>
    <t>CGOA24/031000225</t>
  </si>
  <si>
    <t>ONE97 COMMUNICATIONS LIMITED</t>
  </si>
  <si>
    <t>Vijay Shekhar Sharma</t>
  </si>
  <si>
    <t>DR/GOA/23-24/31000365</t>
  </si>
  <si>
    <t>CGOA24/031000222</t>
  </si>
  <si>
    <t>Prakash  Bulusu</t>
  </si>
  <si>
    <t>GA07F7537</t>
  </si>
  <si>
    <t>Sidhesh</t>
  </si>
  <si>
    <t>DR/GOA/23-24/31000357</t>
  </si>
  <si>
    <t>DR/GOA/23-24/31000359</t>
  </si>
  <si>
    <t>DR/GOA/23-24/31000361</t>
  </si>
  <si>
    <t>CGOA24/031000236</t>
  </si>
  <si>
    <t>DR/GOA/23-24/31000368</t>
  </si>
  <si>
    <t>CGOA24/031000223</t>
  </si>
  <si>
    <t>GA07T1716</t>
  </si>
  <si>
    <t>Milan</t>
  </si>
  <si>
    <t>DR/GOA/23-24/31000366</t>
  </si>
  <si>
    <t>CGOA24/031000224</t>
  </si>
  <si>
    <t>DR/GOA/23-24/31000373</t>
  </si>
  <si>
    <t>CGOA24/031000226</t>
  </si>
  <si>
    <t>DR/GOA/23-24/31000352</t>
  </si>
  <si>
    <t>CGOA24/031000233</t>
  </si>
  <si>
    <t>CBC CORP ( I ) P LTD</t>
  </si>
  <si>
    <t>NINAD KELKAR</t>
  </si>
  <si>
    <t>DR/GOA/23-24/31000353</t>
  </si>
  <si>
    <t>CGOA24/031000234</t>
  </si>
  <si>
    <t>DR/PUN/23-24/56027350</t>
  </si>
  <si>
    <t>CIMH24/027001159</t>
  </si>
  <si>
    <t>SAP INDIA PVT LTD -FIELDS SERVICES</t>
  </si>
  <si>
    <t>Aishwarya Chakraborty</t>
  </si>
  <si>
    <t>P/P : 8/80</t>
  </si>
  <si>
    <t>DR/PUN/23-24/56027352</t>
  </si>
  <si>
    <t>Ankit Varshneya</t>
  </si>
  <si>
    <t>P/P : 4/40</t>
  </si>
  <si>
    <t>GA03N8385</t>
  </si>
  <si>
    <t>Kasim</t>
  </si>
  <si>
    <t>DR/GOA/23-24/31000378</t>
  </si>
  <si>
    <t>Mr HARDEEP SANDHU</t>
  </si>
  <si>
    <t>DR/GOA/23-24/31000369</t>
  </si>
  <si>
    <t>CGOA24/031000227</t>
  </si>
  <si>
    <t>SERVIER INDIA PRIVATE LIMITED</t>
  </si>
  <si>
    <t>262-Kiran R. Auti</t>
  </si>
  <si>
    <t>DR/GOA/23-24/31000377</t>
  </si>
  <si>
    <t>DR/GOA/23-24/31000370</t>
  </si>
  <si>
    <t>CGOA24/031000228</t>
  </si>
  <si>
    <t>DR/GOA/23-24/31000385</t>
  </si>
  <si>
    <t>CGOA24/031000231</t>
  </si>
  <si>
    <t>OLIVER WYMAN LIMITED</t>
  </si>
  <si>
    <t>Gaurav Kwatra</t>
  </si>
  <si>
    <t>Sadik</t>
  </si>
  <si>
    <t>DR/PUN/23-24/56027353</t>
  </si>
  <si>
    <t>Manish Bhondwe</t>
  </si>
  <si>
    <t>DR/PUN/23-24/56027347</t>
  </si>
  <si>
    <t>Sarin Kane</t>
  </si>
  <si>
    <t>DR/PUN/23-24/56027364</t>
  </si>
  <si>
    <t>GA08V3882</t>
  </si>
  <si>
    <t>Basuraj</t>
  </si>
  <si>
    <t>DR/GOA/23-24/31000371</t>
  </si>
  <si>
    <t>CGOA24/031000229</t>
  </si>
  <si>
    <t>DR/PUN/23-24/56027355</t>
  </si>
  <si>
    <t>P/P : 12/120</t>
  </si>
  <si>
    <t>DR/GOA/23-24/31000380</t>
  </si>
  <si>
    <t>CGOA24/031000235</t>
  </si>
  <si>
    <t>VIRCHOW BIOTECH PRIVATE LIMITED</t>
  </si>
  <si>
    <t>Hemanth Nandigala</t>
  </si>
  <si>
    <t>DR/GOA/23-24/31000386</t>
  </si>
  <si>
    <t>CGOA24/031000232</t>
  </si>
  <si>
    <t>DR/PUN/23-24/56027349</t>
  </si>
  <si>
    <t>GA03N0987</t>
  </si>
  <si>
    <t>Sameer</t>
  </si>
  <si>
    <t>DR/GOA/23-24/31000372</t>
  </si>
  <si>
    <t>CGOA24/031000230</t>
  </si>
  <si>
    <t>DR/GOA/23-24/31000396</t>
  </si>
  <si>
    <t>Dr.Viral Desai</t>
  </si>
  <si>
    <t>DR/GOA/23-24/31000397</t>
  </si>
  <si>
    <t>DR/GOA/23-24/31000389</t>
  </si>
  <si>
    <t>CGOA24/031000252</t>
  </si>
  <si>
    <t>IIFL FINANCE LIMITED</t>
  </si>
  <si>
    <t>Nirmal Jain</t>
  </si>
  <si>
    <t>DR/GOA/23-24/31000390</t>
  </si>
  <si>
    <t>CGOA24/031000253</t>
  </si>
  <si>
    <t>DR/GOA/23-24/31000398</t>
  </si>
  <si>
    <t>DR/GOA/23-24/31000383</t>
  </si>
  <si>
    <t>CGOA24/031000241</t>
  </si>
  <si>
    <t>Mr Manish  Kalra</t>
  </si>
  <si>
    <t>DR/GOA/23-24/31000384</t>
  </si>
  <si>
    <t>CGOA24/031000240</t>
  </si>
  <si>
    <t>DR/GOA/23-24/31000406</t>
  </si>
  <si>
    <t>CGOA24/031000246</t>
  </si>
  <si>
    <t>IDEMITSU LUBE INDIA PRIVATE LIMITED</t>
  </si>
  <si>
    <t>Gajanan Dhuppe</t>
  </si>
  <si>
    <t>DR/GOA/23-24/31000407</t>
  </si>
  <si>
    <t>CGOA24/031000245</t>
  </si>
  <si>
    <t>DR/PUN/23-24/56027359</t>
  </si>
  <si>
    <t>DR/GOA/23-24/31000402</t>
  </si>
  <si>
    <t>CGOA24/031000244</t>
  </si>
  <si>
    <t>ASK INVESTMENT MANAGERS LIMITED</t>
  </si>
  <si>
    <t>Nagesh Pai</t>
  </si>
  <si>
    <t>GA03AH7410</t>
  </si>
  <si>
    <t>Ismail</t>
  </si>
  <si>
    <t>DR/GOA/23-24/31000403</t>
  </si>
  <si>
    <t>CGOA24/031000247</t>
  </si>
  <si>
    <t>DR/GOA/23-24/31000421</t>
  </si>
  <si>
    <t>CGOA24/031000248</t>
  </si>
  <si>
    <t>TATA CAPITAL LTD.</t>
  </si>
  <si>
    <t>Ms Srishti Pandy</t>
  </si>
  <si>
    <t>GA07F8135</t>
  </si>
  <si>
    <t>Saif</t>
  </si>
  <si>
    <t>DR/GOA/23-24/31000413</t>
  </si>
  <si>
    <t>CGOA24/031000254</t>
  </si>
  <si>
    <t>NEXT POLYMERS LIMITED</t>
  </si>
  <si>
    <t>Partha Panda</t>
  </si>
  <si>
    <t>GA03W5772</t>
  </si>
  <si>
    <t>Mohammed Rafiq</t>
  </si>
  <si>
    <t>DR/PUN/23-24/56027361</t>
  </si>
  <si>
    <t>GA05T4286</t>
  </si>
  <si>
    <t>Vijay</t>
  </si>
  <si>
    <t>DR/GOA/23-24/31000411</t>
  </si>
  <si>
    <t>CGOA24/031000249</t>
  </si>
  <si>
    <t>JULIUS BAER WEALTH ADVISORS (INDIA) PVT LTD</t>
  </si>
  <si>
    <t>Reetika Srinivasan</t>
  </si>
  <si>
    <t>GA07F1738</t>
  </si>
  <si>
    <t>Sayed</t>
  </si>
  <si>
    <t>DR/GOA/23-24/31000404</t>
  </si>
  <si>
    <t>CGOA24/031000238</t>
  </si>
  <si>
    <t>DR/GOA/23-24/31000412</t>
  </si>
  <si>
    <t>CGOA24/031000250</t>
  </si>
  <si>
    <t>DR/PUN/23-24/56027363</t>
  </si>
  <si>
    <t>DR/GOA/23-24/31000424</t>
  </si>
  <si>
    <t>CGOA24/031000239</t>
  </si>
  <si>
    <t>EPAM SYSTEMS INDIA PRIVATE LIMITED</t>
  </si>
  <si>
    <t>Charlotte Dooling</t>
  </si>
  <si>
    <t>Imran</t>
  </si>
  <si>
    <t>DR/GOA/23-24/31000422</t>
  </si>
  <si>
    <t>CGOA24/031000255</t>
  </si>
  <si>
    <t>Max Dooling</t>
  </si>
  <si>
    <t>GA03V5737</t>
  </si>
  <si>
    <t>Sufiyan</t>
  </si>
  <si>
    <t>DR/GOA/23-24/31000395</t>
  </si>
  <si>
    <t>CGOA24/031000251</t>
  </si>
  <si>
    <t>Mr Srikant  Malladi</t>
  </si>
  <si>
    <t>IMRAN</t>
  </si>
  <si>
    <t>DR/GOA/23-24/31000426</t>
  </si>
  <si>
    <t>CGOA24/031000256</t>
  </si>
  <si>
    <t>DR/GOA/23-24/31000417</t>
  </si>
  <si>
    <t>CIGA24/018000014</t>
  </si>
  <si>
    <t>CEAT LIMITED</t>
  </si>
  <si>
    <t>Sreejesh A</t>
  </si>
  <si>
    <t>GA07F0614</t>
  </si>
  <si>
    <t>Asif</t>
  </si>
  <si>
    <t>DR/GOA/23-24/31000429</t>
  </si>
  <si>
    <t>CGOA24/031000243</t>
  </si>
  <si>
    <t>GA03V3757</t>
  </si>
  <si>
    <t>DR/PUN/23-24/56027358</t>
  </si>
  <si>
    <t>Rimil Kujur</t>
  </si>
  <si>
    <t>DR/GOA/23-24/31000423</t>
  </si>
  <si>
    <t>CGOA24/031000257</t>
  </si>
  <si>
    <t>GA07F5446</t>
  </si>
  <si>
    <t>DR/PUN/23-24/56027357</t>
  </si>
  <si>
    <t>DR/GOA/23-24/31000431</t>
  </si>
  <si>
    <t>CGOA24/031000242</t>
  </si>
  <si>
    <t>DR/GOA/23-24/31000425</t>
  </si>
  <si>
    <t>Mr UMESH BALANI</t>
  </si>
  <si>
    <t>DR/GOA/23-24/31000432</t>
  </si>
  <si>
    <t>CGOA24/031000258</t>
  </si>
  <si>
    <t>DR/GOA/23-24/31000433</t>
  </si>
  <si>
    <t>CGOA24/031000259</t>
  </si>
  <si>
    <t>GA03AH7664</t>
  </si>
  <si>
    <t>Pradeep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</si>
</sst>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%20sheet%20Sabra%20-%20Nov23%20-%20Later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DR/GOA/23-24/31000335</v>
          </cell>
          <cell r="C2" t="str">
            <v>CIGA24/018000013</v>
          </cell>
          <cell r="D2" t="str">
            <v>GALDERMA INDIA PRIVATE LIMITED</v>
          </cell>
          <cell r="E2" t="str">
            <v>SABRA TOURS &amp; TRAVELS</v>
          </cell>
          <cell r="F2" t="str">
            <v>RAGHAVENDRA SADASHIVA</v>
          </cell>
          <cell r="G2" t="str">
            <v>G/G : 8/80</v>
          </cell>
          <cell r="H2">
            <v>4992</v>
          </cell>
          <cell r="I2">
            <v>0</v>
          </cell>
          <cell r="J2">
            <v>599.04</v>
          </cell>
          <cell r="K2">
            <v>5591.04</v>
          </cell>
          <cell r="L2" t="str">
            <v>GA03V0702</v>
          </cell>
          <cell r="M2" t="str">
            <v>Kumar</v>
          </cell>
          <cell r="N2">
            <v>919986195058</v>
          </cell>
          <cell r="O2">
            <v>4340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4340</v>
          </cell>
          <cell r="V2">
            <v>4562</v>
          </cell>
        </row>
        <row r="3">
          <cell r="B3" t="str">
            <v>DR/GOA/23-24/31000337</v>
          </cell>
          <cell r="C3" t="str">
            <v>CIGA24/018000013</v>
          </cell>
          <cell r="D3" t="str">
            <v>GALDERMA INDIA PRIVATE LIMITED</v>
          </cell>
          <cell r="E3" t="str">
            <v>SABRA TOURS &amp; TRAVELS</v>
          </cell>
          <cell r="F3" t="str">
            <v>Mukesh Maniar</v>
          </cell>
          <cell r="G3" t="str">
            <v>G/G : 8/80</v>
          </cell>
          <cell r="H3">
            <v>4953</v>
          </cell>
          <cell r="I3">
            <v>50</v>
          </cell>
          <cell r="J3">
            <v>600.36</v>
          </cell>
          <cell r="K3">
            <v>5603.36</v>
          </cell>
          <cell r="L3" t="str">
            <v>GA03AH3903</v>
          </cell>
          <cell r="M3" t="str">
            <v>Dilip</v>
          </cell>
          <cell r="N3">
            <v>919769055377</v>
          </cell>
          <cell r="O3">
            <v>4360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4360</v>
          </cell>
          <cell r="V3">
            <v>4562</v>
          </cell>
        </row>
        <row r="4">
          <cell r="B4" t="str">
            <v>DR/GOA/23-24/31000336</v>
          </cell>
          <cell r="C4" t="str">
            <v>CIGA24/018000013</v>
          </cell>
          <cell r="D4" t="str">
            <v>GALDERMA INDIA PRIVATE LIMITED</v>
          </cell>
          <cell r="E4" t="str">
            <v>SABRA TOURS &amp; TRAVELS</v>
          </cell>
          <cell r="F4" t="str">
            <v>Nimit Sanghvi</v>
          </cell>
          <cell r="G4" t="str">
            <v>G/G : 8/80</v>
          </cell>
          <cell r="H4">
            <v>5031</v>
          </cell>
          <cell r="I4">
            <v>0</v>
          </cell>
          <cell r="J4">
            <v>603.72</v>
          </cell>
          <cell r="K4">
            <v>5634.72</v>
          </cell>
          <cell r="L4" t="str">
            <v>GA03W8367</v>
          </cell>
          <cell r="M4" t="str">
            <v>Chetan</v>
          </cell>
          <cell r="N4">
            <v>919986282132</v>
          </cell>
          <cell r="O4">
            <v>3470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3470</v>
          </cell>
          <cell r="V4">
            <v>4562</v>
          </cell>
        </row>
        <row r="5">
          <cell r="B5" t="str">
            <v>DR/GOA/23-24/31000318</v>
          </cell>
          <cell r="C5" t="str">
            <v>CIGA24/018000011</v>
          </cell>
          <cell r="D5" t="str">
            <v>MATRIMONY.COM LIMITED</v>
          </cell>
          <cell r="E5" t="str">
            <v>SABRA TOURS &amp; TRAVELS</v>
          </cell>
          <cell r="F5" t="str">
            <v>Murugavel J</v>
          </cell>
          <cell r="G5" t="str">
            <v>G/G : 8/80</v>
          </cell>
          <cell r="H5">
            <v>5038</v>
          </cell>
          <cell r="I5">
            <v>0</v>
          </cell>
          <cell r="J5">
            <v>604.55999999999995</v>
          </cell>
          <cell r="K5">
            <v>5642.56</v>
          </cell>
          <cell r="L5" t="str">
            <v>GA03V1659</v>
          </cell>
          <cell r="M5" t="str">
            <v>Iliyas</v>
          </cell>
          <cell r="N5">
            <v>916362013124</v>
          </cell>
          <cell r="O5">
            <v>3200.0000000000005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3200.0000000000005</v>
          </cell>
          <cell r="V5">
            <v>4562</v>
          </cell>
        </row>
        <row r="6">
          <cell r="B6" t="str">
            <v>DR/GOA/23-24/31000341</v>
          </cell>
          <cell r="C6" t="str">
            <v>CGOA24/031000211</v>
          </cell>
          <cell r="D6" t="str">
            <v>GRUNDFOS PUMPS INDIA PRIVATE LTD</v>
          </cell>
          <cell r="E6" t="str">
            <v>SABRA TOURS &amp; TRAVELS</v>
          </cell>
          <cell r="F6" t="str">
            <v>MR. GANGAPRASAD GURURAJA RAO + 4</v>
          </cell>
          <cell r="G6" t="str">
            <v>G/G : 8/80</v>
          </cell>
          <cell r="H6">
            <v>4688</v>
          </cell>
          <cell r="I6">
            <v>0</v>
          </cell>
          <cell r="J6">
            <v>562.55999999999995</v>
          </cell>
          <cell r="K6">
            <v>5250.56</v>
          </cell>
          <cell r="L6" t="str">
            <v>GA03AH3903</v>
          </cell>
          <cell r="M6" t="str">
            <v>Dilip</v>
          </cell>
          <cell r="N6">
            <v>919769055377</v>
          </cell>
          <cell r="O6">
            <v>3200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3200</v>
          </cell>
          <cell r="V6">
            <v>4562</v>
          </cell>
        </row>
        <row r="7">
          <cell r="B7" t="str">
            <v>DR/GOA/23-24/31000343</v>
          </cell>
          <cell r="C7" t="str">
            <v>CGOA24/031000212</v>
          </cell>
          <cell r="D7" t="str">
            <v>Marsh India Insurance brokers pvt ltd</v>
          </cell>
          <cell r="E7" t="str">
            <v>SABRA TOURS &amp; TRAVELS</v>
          </cell>
          <cell r="F7" t="str">
            <v>Dr.  Amrish Sinhaa</v>
          </cell>
          <cell r="G7" t="str">
            <v>G/G : 8/80</v>
          </cell>
          <cell r="H7">
            <v>12604</v>
          </cell>
          <cell r="I7">
            <v>50</v>
          </cell>
          <cell r="J7">
            <v>1518.48</v>
          </cell>
          <cell r="K7">
            <v>14172.48</v>
          </cell>
          <cell r="L7" t="str">
            <v>GA03AH7496</v>
          </cell>
          <cell r="M7" t="str">
            <v>Anil</v>
          </cell>
          <cell r="N7">
            <v>917385961452</v>
          </cell>
          <cell r="O7">
            <v>10772.5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10772.5</v>
          </cell>
          <cell r="V7">
            <v>4562</v>
          </cell>
        </row>
        <row r="8">
          <cell r="B8" t="str">
            <v>DR/GOA/23-24/31000339</v>
          </cell>
          <cell r="C8" t="str">
            <v>CIGA24/018000013</v>
          </cell>
          <cell r="D8" t="str">
            <v>GALDERMA INDIA PRIVATE LIMITED</v>
          </cell>
          <cell r="E8" t="str">
            <v>SABRA TOURS &amp; TRAVELS</v>
          </cell>
          <cell r="F8" t="str">
            <v>Nimit Sanghvi</v>
          </cell>
          <cell r="G8" t="str">
            <v>G/G : 8/80</v>
          </cell>
          <cell r="H8">
            <v>11074</v>
          </cell>
          <cell r="I8">
            <v>0</v>
          </cell>
          <cell r="J8">
            <v>1328.88</v>
          </cell>
          <cell r="K8">
            <v>12402.88</v>
          </cell>
          <cell r="L8" t="str">
            <v>GA03V0702</v>
          </cell>
          <cell r="M8" t="str">
            <v>Kumar</v>
          </cell>
          <cell r="N8">
            <v>919986195058</v>
          </cell>
          <cell r="O8">
            <v>8930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8930</v>
          </cell>
          <cell r="V8">
            <v>4562</v>
          </cell>
        </row>
        <row r="9">
          <cell r="B9" t="str">
            <v>DR/GOA/23-24/31000340</v>
          </cell>
          <cell r="C9" t="str">
            <v>CIGA24/018000013</v>
          </cell>
          <cell r="D9" t="str">
            <v>GALDERMA INDIA PRIVATE LIMITED</v>
          </cell>
          <cell r="E9" t="str">
            <v>SABRA TOURS &amp; TRAVELS</v>
          </cell>
          <cell r="F9" t="str">
            <v>Mukesh Maniar</v>
          </cell>
          <cell r="G9" t="str">
            <v>G/G : 8/80</v>
          </cell>
          <cell r="H9">
            <v>8812</v>
          </cell>
          <cell r="I9">
            <v>0</v>
          </cell>
          <cell r="J9">
            <v>1057.44</v>
          </cell>
          <cell r="K9">
            <v>9869.44</v>
          </cell>
          <cell r="L9" t="str">
            <v>GA08U3640</v>
          </cell>
          <cell r="M9" t="str">
            <v>Hubert</v>
          </cell>
          <cell r="N9">
            <v>919822141718</v>
          </cell>
          <cell r="O9">
            <v>7190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7190</v>
          </cell>
          <cell r="V9">
            <v>4562</v>
          </cell>
        </row>
        <row r="10">
          <cell r="B10" t="str">
            <v>DR/GOA/23-24/31000338</v>
          </cell>
          <cell r="C10" t="str">
            <v>CIGA24/018000013</v>
          </cell>
          <cell r="D10" t="str">
            <v>GALDERMA INDIA PRIVATE LIMITED</v>
          </cell>
          <cell r="E10" t="str">
            <v>SABRA TOURS &amp; TRAVELS</v>
          </cell>
          <cell r="F10" t="str">
            <v>RAGHAVENDRA SADASHIVA</v>
          </cell>
          <cell r="G10" t="str">
            <v>G/G : 8/80</v>
          </cell>
          <cell r="H10">
            <v>8851</v>
          </cell>
          <cell r="I10">
            <v>0</v>
          </cell>
          <cell r="J10">
            <v>1062.1199999999999</v>
          </cell>
          <cell r="K10">
            <v>9913.1200000000008</v>
          </cell>
          <cell r="L10" t="str">
            <v>GA08U2374</v>
          </cell>
          <cell r="M10" t="str">
            <v>Juje</v>
          </cell>
          <cell r="N10">
            <v>919834167769</v>
          </cell>
          <cell r="O10">
            <v>7220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7220</v>
          </cell>
          <cell r="V10">
            <v>4562</v>
          </cell>
        </row>
        <row r="11">
          <cell r="B11" t="str">
            <v>DR/GOA/23-24/31000342</v>
          </cell>
          <cell r="C11" t="str">
            <v>CIGA24/018000013</v>
          </cell>
          <cell r="D11" t="str">
            <v>GALDERMA INDIA PRIVATE LIMITED</v>
          </cell>
          <cell r="E11" t="str">
            <v>SABRA TOURS &amp; TRAVELS</v>
          </cell>
          <cell r="F11" t="str">
            <v>Vikram Parekh</v>
          </cell>
          <cell r="G11" t="str">
            <v>G/G : 8/80</v>
          </cell>
          <cell r="H11">
            <v>5031</v>
          </cell>
          <cell r="I11">
            <v>0</v>
          </cell>
          <cell r="J11">
            <v>603.72</v>
          </cell>
          <cell r="K11">
            <v>5634.72</v>
          </cell>
          <cell r="L11" t="str">
            <v>GA03AH3903</v>
          </cell>
          <cell r="M11" t="str">
            <v>Dilip</v>
          </cell>
          <cell r="N11">
            <v>919769055377</v>
          </cell>
          <cell r="O11">
            <v>4370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4370</v>
          </cell>
          <cell r="V11">
            <v>4562</v>
          </cell>
        </row>
        <row r="12">
          <cell r="B12" t="str">
            <v>DR/GOA/23-24/31000348</v>
          </cell>
          <cell r="C12" t="str">
            <v>CGOA24/031000215</v>
          </cell>
          <cell r="D12" t="str">
            <v>OMRON HEALTHCARE INDIA PRIVATE LIMITED</v>
          </cell>
          <cell r="E12" t="str">
            <v>SABRA TOURS &amp; TRAVELS</v>
          </cell>
          <cell r="F12" t="str">
            <v>Nishtha Vaid</v>
          </cell>
          <cell r="G12" t="str">
            <v>G/G : 8/80</v>
          </cell>
          <cell r="H12">
            <v>8525</v>
          </cell>
          <cell r="I12">
            <v>200</v>
          </cell>
          <cell r="J12">
            <v>1047</v>
          </cell>
          <cell r="K12">
            <v>9772</v>
          </cell>
          <cell r="L12" t="str">
            <v>GA03V0702</v>
          </cell>
          <cell r="M12" t="str">
            <v>Kumar</v>
          </cell>
          <cell r="N12">
            <v>919986195058</v>
          </cell>
          <cell r="O12">
            <v>6325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6325</v>
          </cell>
          <cell r="V12">
            <v>4562</v>
          </cell>
        </row>
        <row r="13">
          <cell r="B13" t="str">
            <v>DR/GOA/23-24/31000349</v>
          </cell>
          <cell r="C13" t="str">
            <v>CGOA24/031000216</v>
          </cell>
          <cell r="D13" t="str">
            <v>OMRON HEALTHCARE INDIA PRIVATE LIMITED</v>
          </cell>
          <cell r="E13" t="str">
            <v>SABRA TOURS &amp; TRAVELS</v>
          </cell>
          <cell r="F13" t="str">
            <v>Nishtha Vaid</v>
          </cell>
          <cell r="G13" t="str">
            <v>G/G : 8/80</v>
          </cell>
          <cell r="H13">
            <v>6825</v>
          </cell>
          <cell r="I13">
            <v>0</v>
          </cell>
          <cell r="J13">
            <v>819</v>
          </cell>
          <cell r="K13">
            <v>7644</v>
          </cell>
          <cell r="L13" t="str">
            <v>GA03V0702</v>
          </cell>
          <cell r="M13" t="str">
            <v>Kumar</v>
          </cell>
          <cell r="N13">
            <v>919986195058</v>
          </cell>
          <cell r="O13">
            <v>5000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5000</v>
          </cell>
          <cell r="V13">
            <v>4562</v>
          </cell>
        </row>
        <row r="14">
          <cell r="B14" t="str">
            <v>DR/GOA/23-24/31000354</v>
          </cell>
          <cell r="C14" t="str">
            <v>CGOA24/031000214</v>
          </cell>
          <cell r="D14" t="str">
            <v>OMRON HEALTHCARE INDIA PRIVATE LIMITED</v>
          </cell>
          <cell r="E14" t="str">
            <v>SABRA TOURS &amp; TRAVELS</v>
          </cell>
          <cell r="F14" t="str">
            <v>Katsuyuki Yamamoto</v>
          </cell>
          <cell r="G14" t="str">
            <v>G/G : 8/80</v>
          </cell>
          <cell r="H14">
            <v>3574</v>
          </cell>
          <cell r="I14">
            <v>0</v>
          </cell>
          <cell r="J14">
            <v>428.88</v>
          </cell>
          <cell r="K14">
            <v>4002.88</v>
          </cell>
          <cell r="L14" t="str">
            <v>GA03N6982</v>
          </cell>
          <cell r="M14" t="str">
            <v>Sufian</v>
          </cell>
          <cell r="N14">
            <v>917026315145</v>
          </cell>
          <cell r="O14">
            <v>3305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3305</v>
          </cell>
          <cell r="V14">
            <v>4562</v>
          </cell>
        </row>
        <row r="15">
          <cell r="B15" t="str">
            <v>DR/GOA/23-24/31000350</v>
          </cell>
          <cell r="C15" t="str">
            <v>CGOA24/031000217</v>
          </cell>
          <cell r="D15" t="str">
            <v>OMRON HEALTHCARE INDIA PRIVATE LIMITED</v>
          </cell>
          <cell r="E15" t="str">
            <v>SABRA TOURS &amp; TRAVELS</v>
          </cell>
          <cell r="F15" t="str">
            <v>Nishtha Vaid</v>
          </cell>
          <cell r="G15" t="str">
            <v>G/G : 8/80</v>
          </cell>
          <cell r="H15">
            <v>10125</v>
          </cell>
          <cell r="I15">
            <v>0</v>
          </cell>
          <cell r="J15">
            <v>1215</v>
          </cell>
          <cell r="K15">
            <v>11340</v>
          </cell>
          <cell r="L15" t="str">
            <v>GA03V0702</v>
          </cell>
          <cell r="M15" t="str">
            <v>Kumar</v>
          </cell>
          <cell r="N15">
            <v>919986195058</v>
          </cell>
          <cell r="O15">
            <v>6500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6500</v>
          </cell>
          <cell r="V15">
            <v>4562</v>
          </cell>
        </row>
        <row r="16">
          <cell r="B16" t="str">
            <v>DR/GOA/23-24/31000344</v>
          </cell>
          <cell r="C16" t="str">
            <v>CGOA24/031000213</v>
          </cell>
          <cell r="D16" t="str">
            <v>ZEE ENTERTAINMENT ENTERPRISES LIMITED</v>
          </cell>
          <cell r="E16" t="str">
            <v>SABRA TOURS &amp; TRAVELS</v>
          </cell>
          <cell r="F16" t="str">
            <v>Mr V S Raghavan</v>
          </cell>
          <cell r="G16" t="str">
            <v>G/G : 8/80</v>
          </cell>
          <cell r="H16">
            <v>4025</v>
          </cell>
          <cell r="I16">
            <v>50</v>
          </cell>
          <cell r="J16">
            <v>489</v>
          </cell>
          <cell r="K16">
            <v>4564</v>
          </cell>
          <cell r="L16" t="str">
            <v>GA03V0702</v>
          </cell>
          <cell r="M16" t="str">
            <v>Kumar</v>
          </cell>
          <cell r="N16">
            <v>919986195058</v>
          </cell>
          <cell r="O16">
            <v>4500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4500</v>
          </cell>
          <cell r="V16">
            <v>4562</v>
          </cell>
        </row>
        <row r="17">
          <cell r="B17" t="str">
            <v>DR/GOA/23-24/31000355</v>
          </cell>
          <cell r="C17" t="str">
            <v>CGOA24/031000220</v>
          </cell>
          <cell r="D17" t="str">
            <v>ZEE ENTERTAINMENT ENTERPRISES LIMITED</v>
          </cell>
          <cell r="E17" t="str">
            <v>SABRA TOURS &amp; TRAVELS</v>
          </cell>
          <cell r="F17" t="str">
            <v>Mr V S Raghavan</v>
          </cell>
          <cell r="G17" t="str">
            <v>G/G : 8/80</v>
          </cell>
          <cell r="H17">
            <v>6125</v>
          </cell>
          <cell r="I17">
            <v>0</v>
          </cell>
          <cell r="J17">
            <v>735</v>
          </cell>
          <cell r="K17">
            <v>6860</v>
          </cell>
          <cell r="L17" t="str">
            <v>GA03V0702</v>
          </cell>
          <cell r="M17" t="str">
            <v>Kumar</v>
          </cell>
          <cell r="N17">
            <v>919986195058</v>
          </cell>
          <cell r="O17">
            <v>5375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5375</v>
          </cell>
          <cell r="V17">
            <v>4562</v>
          </cell>
        </row>
        <row r="18">
          <cell r="B18" t="str">
            <v>DR/GOA/23-24/31000296</v>
          </cell>
          <cell r="C18" t="str">
            <v>CGOA24/031000219</v>
          </cell>
          <cell r="D18" t="str">
            <v>ASK WEALTH ADVISORS PVT LTD</v>
          </cell>
          <cell r="E18" t="str">
            <v>SABRA TOURS &amp; TRAVELS</v>
          </cell>
          <cell r="F18" t="str">
            <v>MR Prakash Bulusu</v>
          </cell>
          <cell r="G18" t="str">
            <v>G/G : 8/80</v>
          </cell>
          <cell r="H18">
            <v>5880</v>
          </cell>
          <cell r="I18">
            <v>0</v>
          </cell>
          <cell r="J18">
            <v>705.6</v>
          </cell>
          <cell r="K18">
            <v>6585.6</v>
          </cell>
          <cell r="L18" t="str">
            <v>GA07F1073</v>
          </cell>
          <cell r="M18" t="str">
            <v>Anil</v>
          </cell>
          <cell r="N18">
            <v>919923987278</v>
          </cell>
          <cell r="O18">
            <v>4700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4700</v>
          </cell>
          <cell r="V18">
            <v>4562</v>
          </cell>
        </row>
        <row r="19">
          <cell r="B19" t="str">
            <v>DR/GOA/23-24/31000298</v>
          </cell>
          <cell r="C19" t="str">
            <v>CGOA24/031000237</v>
          </cell>
          <cell r="D19" t="str">
            <v>ASK WEALTH ADVISORS PVT LTD</v>
          </cell>
          <cell r="E19" t="str">
            <v>SABRA TOURS &amp; TRAVELS</v>
          </cell>
          <cell r="F19" t="str">
            <v>MR Prakash Bulusu</v>
          </cell>
          <cell r="G19" t="str">
            <v>G/G : 8/80</v>
          </cell>
          <cell r="H19">
            <v>6216</v>
          </cell>
          <cell r="I19">
            <v>0</v>
          </cell>
          <cell r="J19">
            <v>745.92</v>
          </cell>
          <cell r="K19">
            <v>6961.92</v>
          </cell>
          <cell r="L19" t="str">
            <v>GA07F7221</v>
          </cell>
          <cell r="M19" t="str">
            <v>Viresh</v>
          </cell>
          <cell r="N19">
            <v>919380823847</v>
          </cell>
          <cell r="O19">
            <v>4940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4940</v>
          </cell>
          <cell r="V19">
            <v>4562</v>
          </cell>
        </row>
        <row r="20">
          <cell r="B20" t="str">
            <v>DR/GOA/23-24/31000297</v>
          </cell>
          <cell r="C20" t="str">
            <v>CGOA24/031000218</v>
          </cell>
          <cell r="D20" t="str">
            <v>ASK WEALTH ADVISORS PVT LTD</v>
          </cell>
          <cell r="E20" t="str">
            <v>SABRA TOURS &amp; TRAVELS</v>
          </cell>
          <cell r="F20" t="str">
            <v>MR Prakash Bulusu</v>
          </cell>
          <cell r="G20" t="str">
            <v>G/G : 8/80</v>
          </cell>
          <cell r="H20">
            <v>5754</v>
          </cell>
          <cell r="I20">
            <v>200</v>
          </cell>
          <cell r="J20">
            <v>714.48</v>
          </cell>
          <cell r="K20">
            <v>6668.48</v>
          </cell>
          <cell r="L20" t="str">
            <v>GA03AH1550</v>
          </cell>
          <cell r="M20" t="str">
            <v>Azim</v>
          </cell>
          <cell r="N20">
            <v>917666847137</v>
          </cell>
          <cell r="O20">
            <v>4810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4810</v>
          </cell>
          <cell r="V20">
            <v>4562</v>
          </cell>
        </row>
        <row r="21">
          <cell r="B21" t="str">
            <v>DR/GOA/23-24/31000356</v>
          </cell>
          <cell r="C21" t="str">
            <v>CIGA24/018000012</v>
          </cell>
          <cell r="D21" t="str">
            <v>ICICI BANK LIMITED</v>
          </cell>
          <cell r="E21" t="str">
            <v>SABRA TOURS &amp; TRAVELS</v>
          </cell>
          <cell r="F21" t="str">
            <v>Mr HRIDESH LOIYA</v>
          </cell>
          <cell r="G21" t="str">
            <v>G/G : 12/120</v>
          </cell>
          <cell r="H21">
            <v>9844</v>
          </cell>
          <cell r="I21">
            <v>214</v>
          </cell>
          <cell r="J21">
            <v>1206.96</v>
          </cell>
          <cell r="K21">
            <v>11264.96</v>
          </cell>
          <cell r="L21" t="str">
            <v>GA03AH7496</v>
          </cell>
          <cell r="M21" t="str">
            <v>Anil</v>
          </cell>
          <cell r="N21">
            <v>917385961452</v>
          </cell>
          <cell r="O21">
            <v>8154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8154</v>
          </cell>
          <cell r="V21">
            <v>4562</v>
          </cell>
        </row>
        <row r="22">
          <cell r="B22" t="str">
            <v>DR/GOA/23-24/31000351</v>
          </cell>
          <cell r="C22" t="str">
            <v>CGOA24/031000221</v>
          </cell>
          <cell r="D22" t="str">
            <v>ZEE ENTERTAINMENT ENTERPRISES LIMITED</v>
          </cell>
          <cell r="E22" t="str">
            <v>SABRA TOURS &amp; TRAVELS</v>
          </cell>
          <cell r="F22" t="str">
            <v>Mr V S Raghavan</v>
          </cell>
          <cell r="G22" t="str">
            <v>G/G : 8/80</v>
          </cell>
          <cell r="H22">
            <v>3675</v>
          </cell>
          <cell r="I22">
            <v>0</v>
          </cell>
          <cell r="J22">
            <v>441</v>
          </cell>
          <cell r="K22">
            <v>4116</v>
          </cell>
          <cell r="L22" t="str">
            <v>GA03V0702</v>
          </cell>
          <cell r="M22" t="str">
            <v>Kumar</v>
          </cell>
          <cell r="N22">
            <v>919986195058</v>
          </cell>
          <cell r="O22">
            <v>3650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3650</v>
          </cell>
          <cell r="V22">
            <v>4562</v>
          </cell>
        </row>
        <row r="23">
          <cell r="B23" t="str">
            <v>DR/GOA/23-24/31000358</v>
          </cell>
          <cell r="C23" t="str">
            <v>CIGA24/018000012</v>
          </cell>
          <cell r="D23" t="str">
            <v>ICICI BANK LIMITED</v>
          </cell>
          <cell r="E23" t="str">
            <v>SABRA TOURS &amp; TRAVELS</v>
          </cell>
          <cell r="F23" t="str">
            <v>Kumar Ashish Ranjan</v>
          </cell>
          <cell r="G23" t="str">
            <v>G/G : 12/120</v>
          </cell>
          <cell r="H23">
            <v>9456</v>
          </cell>
          <cell r="I23">
            <v>0</v>
          </cell>
          <cell r="J23">
            <v>1134.72</v>
          </cell>
          <cell r="K23">
            <v>10590.72</v>
          </cell>
          <cell r="L23" t="str">
            <v>GA07F0029</v>
          </cell>
          <cell r="M23" t="str">
            <v>Joy</v>
          </cell>
          <cell r="N23">
            <v>919637939737</v>
          </cell>
          <cell r="O23">
            <v>7685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7685</v>
          </cell>
          <cell r="V23">
            <v>4562</v>
          </cell>
        </row>
        <row r="24">
          <cell r="B24" t="str">
            <v>DR/GOA/23-24/31000360</v>
          </cell>
          <cell r="C24" t="str">
            <v>CGOA24/031000225</v>
          </cell>
          <cell r="D24" t="str">
            <v>ONE97 COMMUNICATIONS LIMITED</v>
          </cell>
          <cell r="E24" t="str">
            <v>SABRA TOURS &amp; TRAVELS</v>
          </cell>
          <cell r="F24" t="str">
            <v>Vijay Shekhar Sharma</v>
          </cell>
          <cell r="G24" t="str">
            <v>G/G : 8/80</v>
          </cell>
          <cell r="H24">
            <v>3500</v>
          </cell>
          <cell r="I24">
            <v>0</v>
          </cell>
          <cell r="J24">
            <v>420</v>
          </cell>
          <cell r="K24">
            <v>3920</v>
          </cell>
          <cell r="L24" t="str">
            <v>GA03V0702</v>
          </cell>
          <cell r="M24" t="str">
            <v>Kumar</v>
          </cell>
          <cell r="N24">
            <v>919986195058</v>
          </cell>
          <cell r="O24">
            <v>3500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3500</v>
          </cell>
          <cell r="V24">
            <v>4562</v>
          </cell>
        </row>
        <row r="25">
          <cell r="B25" t="str">
            <v>DR/GOA/23-24/31000365</v>
          </cell>
          <cell r="C25" t="str">
            <v>CGOA24/031000222</v>
          </cell>
          <cell r="D25" t="str">
            <v>ASK WEALTH ADVISORS PVT LTD</v>
          </cell>
          <cell r="E25" t="str">
            <v>SABRA TOURS &amp; TRAVELS</v>
          </cell>
          <cell r="F25" t="str">
            <v>Prakash  Bulusu</v>
          </cell>
          <cell r="G25" t="str">
            <v>G/G : 8/80</v>
          </cell>
          <cell r="H25">
            <v>4200</v>
          </cell>
          <cell r="I25">
            <v>0</v>
          </cell>
          <cell r="J25">
            <v>504</v>
          </cell>
          <cell r="K25">
            <v>4704</v>
          </cell>
          <cell r="L25" t="str">
            <v>GA07F7537</v>
          </cell>
          <cell r="M25" t="str">
            <v>Sidhesh</v>
          </cell>
          <cell r="N25">
            <v>919019687334</v>
          </cell>
          <cell r="O25">
            <v>3500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3500</v>
          </cell>
          <cell r="V25">
            <v>4562</v>
          </cell>
        </row>
        <row r="26">
          <cell r="B26" t="str">
            <v>DR/GOA/23-24/31000357</v>
          </cell>
          <cell r="C26" t="str">
            <v>CIGA24/018000012</v>
          </cell>
          <cell r="D26" t="str">
            <v>ICICI BANK LIMITED</v>
          </cell>
          <cell r="E26" t="str">
            <v>SABRA TOURS &amp; TRAVELS</v>
          </cell>
          <cell r="F26" t="str">
            <v>Mr HRIDESH LOIYA</v>
          </cell>
          <cell r="G26" t="str">
            <v>G/G : 12/120</v>
          </cell>
          <cell r="H26">
            <v>11524</v>
          </cell>
          <cell r="I26">
            <v>0</v>
          </cell>
          <cell r="J26">
            <v>1382.88</v>
          </cell>
          <cell r="K26">
            <v>12906.88</v>
          </cell>
          <cell r="L26" t="str">
            <v>GA03AH7496</v>
          </cell>
          <cell r="M26" t="str">
            <v>Anil</v>
          </cell>
          <cell r="N26">
            <v>917385961452</v>
          </cell>
          <cell r="O26">
            <v>9215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9215</v>
          </cell>
          <cell r="V26">
            <v>4562</v>
          </cell>
        </row>
        <row r="27">
          <cell r="B27" t="str">
            <v>DR/GOA/23-24/31000359</v>
          </cell>
          <cell r="C27" t="str">
            <v>CIGA24/018000012</v>
          </cell>
          <cell r="D27" t="str">
            <v>ICICI BANK LIMITED</v>
          </cell>
          <cell r="E27" t="str">
            <v>SABRA TOURS &amp; TRAVELS</v>
          </cell>
          <cell r="F27" t="str">
            <v>Kumar Ashish Ranjan</v>
          </cell>
          <cell r="G27" t="str">
            <v>G/G : 12/120</v>
          </cell>
          <cell r="H27">
            <v>7168</v>
          </cell>
          <cell r="I27">
            <v>0</v>
          </cell>
          <cell r="J27">
            <v>860.16</v>
          </cell>
          <cell r="K27">
            <v>8028.16</v>
          </cell>
          <cell r="L27" t="str">
            <v>GA07F0029</v>
          </cell>
          <cell r="M27" t="str">
            <v>Joy</v>
          </cell>
          <cell r="N27">
            <v>919637939737</v>
          </cell>
          <cell r="O27">
            <v>5255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5255</v>
          </cell>
          <cell r="V27">
            <v>4562</v>
          </cell>
        </row>
        <row r="28">
          <cell r="B28" t="str">
            <v>DR/GOA/23-24/31000361</v>
          </cell>
          <cell r="C28" t="str">
            <v>CGOA24/031000236</v>
          </cell>
          <cell r="D28" t="str">
            <v>ONE97 COMMUNICATIONS LIMITED</v>
          </cell>
          <cell r="E28" t="str">
            <v>SABRA TOURS &amp; TRAVELS</v>
          </cell>
          <cell r="F28" t="str">
            <v>Vijay Shekhar Sharma</v>
          </cell>
          <cell r="G28" t="str">
            <v>G/G : 8/80</v>
          </cell>
          <cell r="H28">
            <v>3900</v>
          </cell>
          <cell r="I28">
            <v>0</v>
          </cell>
          <cell r="J28">
            <v>468</v>
          </cell>
          <cell r="K28">
            <v>4368</v>
          </cell>
          <cell r="L28" t="str">
            <v>GA03V0702</v>
          </cell>
          <cell r="M28" t="str">
            <v>Kumar</v>
          </cell>
          <cell r="N28">
            <v>919986195058</v>
          </cell>
          <cell r="O28">
            <v>3950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3950</v>
          </cell>
          <cell r="V28">
            <v>4562</v>
          </cell>
        </row>
        <row r="29">
          <cell r="B29" t="str">
            <v>DR/GOA/23-24/31000368</v>
          </cell>
          <cell r="C29" t="str">
            <v>CGOA24/031000223</v>
          </cell>
          <cell r="D29" t="str">
            <v>ASK WEALTH ADVISORS PVT LTD</v>
          </cell>
          <cell r="E29" t="str">
            <v>SABRA TOURS &amp; TRAVELS</v>
          </cell>
          <cell r="F29" t="str">
            <v>Prakash  Bulusu</v>
          </cell>
          <cell r="G29" t="str">
            <v>G/G : 8/80</v>
          </cell>
          <cell r="H29">
            <v>7476</v>
          </cell>
          <cell r="I29">
            <v>0</v>
          </cell>
          <cell r="J29">
            <v>897.12</v>
          </cell>
          <cell r="K29">
            <v>8373.1200000000008</v>
          </cell>
          <cell r="L29" t="str">
            <v>GA07T1716</v>
          </cell>
          <cell r="M29" t="str">
            <v>Milan</v>
          </cell>
          <cell r="N29">
            <v>918080113473</v>
          </cell>
          <cell r="O29">
            <v>5840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5840</v>
          </cell>
          <cell r="V29">
            <v>4562</v>
          </cell>
        </row>
        <row r="30">
          <cell r="B30" t="str">
            <v>DR/GOA/23-24/31000366</v>
          </cell>
          <cell r="C30" t="str">
            <v>CGOA24/031000224</v>
          </cell>
          <cell r="D30" t="str">
            <v>ASK WEALTH ADVISORS PVT LTD</v>
          </cell>
          <cell r="E30" t="str">
            <v>SABRA TOURS &amp; TRAVELS</v>
          </cell>
          <cell r="F30" t="str">
            <v>Prakash  Bulusu</v>
          </cell>
          <cell r="G30" t="str">
            <v>G/G : 8/80</v>
          </cell>
          <cell r="H30">
            <v>5796</v>
          </cell>
          <cell r="I30">
            <v>0</v>
          </cell>
          <cell r="J30">
            <v>695.52</v>
          </cell>
          <cell r="K30">
            <v>6491.52</v>
          </cell>
          <cell r="L30" t="str">
            <v>GA07F7537</v>
          </cell>
          <cell r="M30" t="str">
            <v>Sidhesh</v>
          </cell>
          <cell r="N30">
            <v>919019687334</v>
          </cell>
          <cell r="O30">
            <v>4640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4640</v>
          </cell>
          <cell r="V30">
            <v>4562</v>
          </cell>
        </row>
        <row r="31">
          <cell r="B31" t="str">
            <v>DR/GOA/23-24/31000373</v>
          </cell>
          <cell r="C31" t="str">
            <v>CGOA24/031000226</v>
          </cell>
          <cell r="D31" t="str">
            <v>ASK WEALTH ADVISORS PVT LTD</v>
          </cell>
          <cell r="E31" t="str">
            <v>SABRA TOURS &amp; TRAVELS</v>
          </cell>
          <cell r="F31" t="str">
            <v>Prakash  Bulusu</v>
          </cell>
          <cell r="G31" t="str">
            <v>G/G : 8/80</v>
          </cell>
          <cell r="H31">
            <v>7476</v>
          </cell>
          <cell r="I31">
            <v>0</v>
          </cell>
          <cell r="J31">
            <v>897.12</v>
          </cell>
          <cell r="K31">
            <v>8373.1200000000008</v>
          </cell>
          <cell r="L31" t="str">
            <v>GA03AH1550</v>
          </cell>
          <cell r="M31" t="str">
            <v>Azim</v>
          </cell>
          <cell r="N31">
            <v>917666847137</v>
          </cell>
          <cell r="O31">
            <v>5840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5840</v>
          </cell>
          <cell r="V31">
            <v>4562</v>
          </cell>
        </row>
        <row r="32">
          <cell r="B32" t="str">
            <v>DR/GOA/23-24/31000352</v>
          </cell>
          <cell r="C32" t="str">
            <v>CGOA24/031000233</v>
          </cell>
          <cell r="D32" t="str">
            <v>CBC CORP ( I ) P LTD</v>
          </cell>
          <cell r="E32" t="str">
            <v>SABRA TOURS &amp; TRAVELS</v>
          </cell>
          <cell r="F32" t="str">
            <v>NINAD KELKAR</v>
          </cell>
          <cell r="G32" t="str">
            <v>G/G : 8/80</v>
          </cell>
          <cell r="H32">
            <v>4160</v>
          </cell>
          <cell r="I32">
            <v>50</v>
          </cell>
          <cell r="J32">
            <v>505.2</v>
          </cell>
          <cell r="K32">
            <v>4715.2</v>
          </cell>
          <cell r="L32" t="str">
            <v>GA03N6982</v>
          </cell>
          <cell r="M32" t="str">
            <v>Sufian</v>
          </cell>
          <cell r="N32">
            <v>917026315145</v>
          </cell>
          <cell r="O32">
            <v>3450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3450</v>
          </cell>
          <cell r="V32">
            <v>4562</v>
          </cell>
        </row>
        <row r="33">
          <cell r="B33" t="str">
            <v>DR/GOA/23-24/31000353</v>
          </cell>
          <cell r="C33" t="str">
            <v>CGOA24/031000234</v>
          </cell>
          <cell r="D33" t="str">
            <v>CBC CORP ( I ) P LTD</v>
          </cell>
          <cell r="E33" t="str">
            <v>SABRA TOURS &amp; TRAVELS</v>
          </cell>
          <cell r="F33" t="str">
            <v>NINAD KELKAR</v>
          </cell>
          <cell r="G33" t="str">
            <v>G/G : 8/80</v>
          </cell>
          <cell r="H33">
            <v>3300</v>
          </cell>
          <cell r="I33">
            <v>0</v>
          </cell>
          <cell r="J33">
            <v>396</v>
          </cell>
          <cell r="K33">
            <v>3696</v>
          </cell>
          <cell r="L33" t="str">
            <v>GA03N6982</v>
          </cell>
          <cell r="M33" t="str">
            <v>Sufian</v>
          </cell>
          <cell r="N33">
            <v>917026315145</v>
          </cell>
          <cell r="O33">
            <v>2700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2700</v>
          </cell>
          <cell r="V33">
            <v>4562</v>
          </cell>
        </row>
        <row r="34">
          <cell r="B34" t="str">
            <v>DR/PUN/23-24/56027350</v>
          </cell>
          <cell r="C34" t="str">
            <v>CIMH24/027001159</v>
          </cell>
          <cell r="D34" t="str">
            <v>SAP INDIA PVT LTD -FIELDS SERVICES</v>
          </cell>
          <cell r="E34" t="str">
            <v>SABRA TOURS &amp; TRAVELS</v>
          </cell>
          <cell r="F34" t="str">
            <v>Aishwarya Chakraborty</v>
          </cell>
          <cell r="G34" t="str">
            <v>P/P : 8/80</v>
          </cell>
          <cell r="H34">
            <v>4181</v>
          </cell>
          <cell r="I34">
            <v>50</v>
          </cell>
          <cell r="J34">
            <v>507.72</v>
          </cell>
          <cell r="K34">
            <v>4738.72</v>
          </cell>
          <cell r="L34" t="str">
            <v>GA03AH1550</v>
          </cell>
          <cell r="M34" t="str">
            <v>Azim</v>
          </cell>
          <cell r="N34">
            <v>917666847137</v>
          </cell>
          <cell r="O34">
            <v>4740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4740</v>
          </cell>
          <cell r="V34">
            <v>4503</v>
          </cell>
        </row>
        <row r="35">
          <cell r="B35" t="str">
            <v>DR/PUN/23-24/56027352</v>
          </cell>
          <cell r="C35" t="str">
            <v>CIMH24/027001159</v>
          </cell>
          <cell r="D35" t="str">
            <v>SAP INDIA PVT LTD -FIELDS SERVICES</v>
          </cell>
          <cell r="E35" t="str">
            <v>SABRA TOURS &amp; TRAVELS</v>
          </cell>
          <cell r="F35" t="str">
            <v>Ankit Varshneya</v>
          </cell>
          <cell r="G35" t="str">
            <v>P/P : 4/40</v>
          </cell>
          <cell r="H35">
            <v>1751</v>
          </cell>
          <cell r="I35">
            <v>0</v>
          </cell>
          <cell r="J35">
            <v>210.12</v>
          </cell>
          <cell r="K35">
            <v>1961.12</v>
          </cell>
          <cell r="L35" t="str">
            <v>GA03N8385</v>
          </cell>
          <cell r="M35" t="str">
            <v>Kasim</v>
          </cell>
          <cell r="N35">
            <v>919356341456</v>
          </cell>
          <cell r="O35">
            <v>2500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2500</v>
          </cell>
          <cell r="V35">
            <v>4503</v>
          </cell>
        </row>
        <row r="36">
          <cell r="B36" t="str">
            <v>DR/GOA/23-24/31000378</v>
          </cell>
          <cell r="C36" t="str">
            <v>CIGA24/018000012</v>
          </cell>
          <cell r="D36" t="str">
            <v>ICICI BANK LIMITED</v>
          </cell>
          <cell r="E36" t="str">
            <v>SABRA TOURS &amp; TRAVELS</v>
          </cell>
          <cell r="F36" t="str">
            <v>Mr HARDEEP SANDHU</v>
          </cell>
          <cell r="G36" t="str">
            <v>G/G : 12/120</v>
          </cell>
          <cell r="H36">
            <v>7472</v>
          </cell>
          <cell r="I36">
            <v>50</v>
          </cell>
          <cell r="J36">
            <v>902.64</v>
          </cell>
          <cell r="K36">
            <v>8424.64</v>
          </cell>
          <cell r="L36" t="str">
            <v>GA03AH1550</v>
          </cell>
          <cell r="M36" t="str">
            <v>Azim</v>
          </cell>
          <cell r="N36">
            <v>917666847137</v>
          </cell>
          <cell r="O36">
            <v>5320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5320</v>
          </cell>
          <cell r="V36">
            <v>4562</v>
          </cell>
        </row>
        <row r="37">
          <cell r="B37" t="str">
            <v>DR/GOA/23-24/31000369</v>
          </cell>
          <cell r="C37" t="str">
            <v>CGOA24/031000227</v>
          </cell>
          <cell r="D37" t="str">
            <v>SERVIER INDIA PRIVATE LIMITED</v>
          </cell>
          <cell r="E37" t="str">
            <v>SABRA TOURS &amp; TRAVELS</v>
          </cell>
          <cell r="F37" t="str">
            <v>262-Kiran R. Auti</v>
          </cell>
          <cell r="G37" t="str">
            <v>G/G : 8/80</v>
          </cell>
          <cell r="H37">
            <v>2354</v>
          </cell>
          <cell r="I37">
            <v>0</v>
          </cell>
          <cell r="J37">
            <v>282.48</v>
          </cell>
          <cell r="K37">
            <v>2636.48</v>
          </cell>
          <cell r="L37" t="str">
            <v>GA03N6982</v>
          </cell>
          <cell r="M37" t="str">
            <v>Sufian</v>
          </cell>
          <cell r="N37">
            <v>917026315145</v>
          </cell>
          <cell r="O37">
            <v>2000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2000</v>
          </cell>
          <cell r="V37">
            <v>4562</v>
          </cell>
        </row>
        <row r="38">
          <cell r="B38" t="str">
            <v>DR/GOA/23-24/31000377</v>
          </cell>
          <cell r="C38" t="str">
            <v>CIGA24/018000012</v>
          </cell>
          <cell r="D38" t="str">
            <v>ICICI BANK LIMITED</v>
          </cell>
          <cell r="E38" t="str">
            <v>SABRA TOURS &amp; TRAVELS</v>
          </cell>
          <cell r="F38" t="str">
            <v>Mr HARDEEP SANDHU</v>
          </cell>
          <cell r="G38" t="str">
            <v>G/G : 12/120</v>
          </cell>
          <cell r="H38">
            <v>11880</v>
          </cell>
          <cell r="I38">
            <v>0</v>
          </cell>
          <cell r="J38">
            <v>1425.6</v>
          </cell>
          <cell r="K38">
            <v>13305.6</v>
          </cell>
          <cell r="L38" t="str">
            <v>GA03AH1550</v>
          </cell>
          <cell r="M38" t="str">
            <v>Azim</v>
          </cell>
          <cell r="N38">
            <v>917666847137</v>
          </cell>
          <cell r="O38">
            <v>10000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10000</v>
          </cell>
          <cell r="V38">
            <v>4562</v>
          </cell>
        </row>
        <row r="39">
          <cell r="B39" t="str">
            <v>DR/GOA/23-24/31000370</v>
          </cell>
          <cell r="C39" t="str">
            <v>CGOA24/031000228</v>
          </cell>
          <cell r="D39" t="str">
            <v>SERVIER INDIA PRIVATE LIMITED</v>
          </cell>
          <cell r="E39" t="str">
            <v>SABRA TOURS &amp; TRAVELS</v>
          </cell>
          <cell r="F39" t="str">
            <v>262-Kiran R. Auti</v>
          </cell>
          <cell r="G39" t="str">
            <v>G/G : 8/80</v>
          </cell>
          <cell r="H39">
            <v>3504</v>
          </cell>
          <cell r="I39">
            <v>0</v>
          </cell>
          <cell r="J39">
            <v>420.48</v>
          </cell>
          <cell r="K39">
            <v>3924.48</v>
          </cell>
          <cell r="L39" t="str">
            <v>GA03N6982</v>
          </cell>
          <cell r="M39" t="str">
            <v>Sufian</v>
          </cell>
          <cell r="N39">
            <v>917026315145</v>
          </cell>
          <cell r="O39">
            <v>3050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3050</v>
          </cell>
          <cell r="V39">
            <v>4562</v>
          </cell>
        </row>
        <row r="40">
          <cell r="B40" t="str">
            <v>DR/GOA/23-24/31000385</v>
          </cell>
          <cell r="C40" t="str">
            <v>CGOA24/031000231</v>
          </cell>
          <cell r="D40" t="str">
            <v>OLIVER WYMAN LIMITED</v>
          </cell>
          <cell r="E40" t="str">
            <v>SABRA TOURS &amp; TRAVELS</v>
          </cell>
          <cell r="F40" t="str">
            <v>Gaurav Kwatra</v>
          </cell>
          <cell r="G40" t="str">
            <v>G/G : 8/80</v>
          </cell>
          <cell r="H40">
            <v>3920</v>
          </cell>
          <cell r="I40">
            <v>0</v>
          </cell>
          <cell r="J40">
            <v>470.4</v>
          </cell>
          <cell r="K40">
            <v>4390.3999999999996</v>
          </cell>
          <cell r="L40" t="str">
            <v>GA03W8367</v>
          </cell>
          <cell r="M40" t="str">
            <v>Sadik</v>
          </cell>
          <cell r="N40">
            <v>919845675477</v>
          </cell>
          <cell r="O40">
            <v>3200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3200</v>
          </cell>
          <cell r="V40">
            <v>4562</v>
          </cell>
        </row>
        <row r="41">
          <cell r="B41" t="str">
            <v>DR/PUN/23-24/56027353</v>
          </cell>
          <cell r="C41" t="str">
            <v>CIMH24/027001159</v>
          </cell>
          <cell r="D41" t="str">
            <v>SAP INDIA PVT LTD -FIELDS SERVICES</v>
          </cell>
          <cell r="E41" t="str">
            <v>SABRA TOURS &amp; TRAVELS</v>
          </cell>
          <cell r="F41" t="str">
            <v>Manish Bhondwe</v>
          </cell>
          <cell r="G41" t="str">
            <v>P/P : 8/80</v>
          </cell>
          <cell r="H41">
            <v>4181</v>
          </cell>
          <cell r="I41">
            <v>50</v>
          </cell>
          <cell r="J41">
            <v>507.72</v>
          </cell>
          <cell r="K41">
            <v>4738.72</v>
          </cell>
          <cell r="L41" t="str">
            <v>GA03AH7496</v>
          </cell>
          <cell r="M41" t="str">
            <v>Anil</v>
          </cell>
          <cell r="N41">
            <v>917385961452</v>
          </cell>
          <cell r="O41">
            <v>4210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4210</v>
          </cell>
          <cell r="V41">
            <v>4503</v>
          </cell>
        </row>
        <row r="42">
          <cell r="B42" t="str">
            <v>DR/PUN/23-24/56027347</v>
          </cell>
          <cell r="C42" t="str">
            <v>CIMH24/027001159</v>
          </cell>
          <cell r="D42" t="str">
            <v>SAP INDIA PVT LTD -FIELDS SERVICES</v>
          </cell>
          <cell r="E42" t="str">
            <v>SABRA TOURS &amp; TRAVELS</v>
          </cell>
          <cell r="F42" t="str">
            <v>Sarin Kane</v>
          </cell>
          <cell r="G42" t="str">
            <v>P/P : 4/40</v>
          </cell>
          <cell r="H42">
            <v>1561</v>
          </cell>
          <cell r="I42">
            <v>0</v>
          </cell>
          <cell r="J42">
            <v>187.32</v>
          </cell>
          <cell r="K42">
            <v>1748.32</v>
          </cell>
          <cell r="L42" t="str">
            <v>GA03N8385</v>
          </cell>
          <cell r="M42" t="str">
            <v>Kasim</v>
          </cell>
          <cell r="N42">
            <v>919356341456</v>
          </cell>
          <cell r="O42">
            <v>2500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2500</v>
          </cell>
          <cell r="V42">
            <v>4503</v>
          </cell>
        </row>
        <row r="43">
          <cell r="B43" t="str">
            <v>DR/PUN/23-24/56027364</v>
          </cell>
          <cell r="C43" t="str">
            <v>CIMH24/027001159</v>
          </cell>
          <cell r="D43" t="str">
            <v>SAP INDIA PVT LTD -FIELDS SERVICES</v>
          </cell>
          <cell r="E43" t="str">
            <v>SABRA TOURS &amp; TRAVELS</v>
          </cell>
          <cell r="F43" t="str">
            <v>Sarin Kane</v>
          </cell>
          <cell r="G43" t="str">
            <v>P/P : 4/40</v>
          </cell>
          <cell r="H43">
            <v>1561</v>
          </cell>
          <cell r="I43">
            <v>0</v>
          </cell>
          <cell r="J43">
            <v>187.32</v>
          </cell>
          <cell r="K43">
            <v>1748.32</v>
          </cell>
          <cell r="L43" t="str">
            <v>GA08V3882</v>
          </cell>
          <cell r="M43" t="str">
            <v>Basuraj</v>
          </cell>
          <cell r="N43">
            <v>919307427996</v>
          </cell>
          <cell r="O43">
            <v>2000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2000</v>
          </cell>
          <cell r="V43">
            <v>4503</v>
          </cell>
        </row>
        <row r="44">
          <cell r="B44" t="str">
            <v>DR/GOA/23-24/31000371</v>
          </cell>
          <cell r="C44" t="str">
            <v>CGOA24/031000229</v>
          </cell>
          <cell r="D44" t="str">
            <v>SERVIER INDIA PRIVATE LIMITED</v>
          </cell>
          <cell r="E44" t="str">
            <v>SABRA TOURS &amp; TRAVELS</v>
          </cell>
          <cell r="F44" t="str">
            <v>262-Kiran R. Auti</v>
          </cell>
          <cell r="G44" t="str">
            <v>G/G : 8/80</v>
          </cell>
          <cell r="H44">
            <v>4469</v>
          </cell>
          <cell r="I44">
            <v>0</v>
          </cell>
          <cell r="J44">
            <v>536.28</v>
          </cell>
          <cell r="K44">
            <v>5005.28</v>
          </cell>
          <cell r="L44" t="str">
            <v>GA03N6982</v>
          </cell>
          <cell r="M44" t="str">
            <v>Sufian</v>
          </cell>
          <cell r="N44">
            <v>917026315145</v>
          </cell>
          <cell r="O44">
            <v>4065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4065</v>
          </cell>
          <cell r="V44">
            <v>4562</v>
          </cell>
        </row>
        <row r="45">
          <cell r="B45" t="str">
            <v>DR/PUN/23-24/56027355</v>
          </cell>
          <cell r="C45" t="str">
            <v>CIMH24/027001159</v>
          </cell>
          <cell r="D45" t="str">
            <v>SAP INDIA PVT LTD -FIELDS SERVICES</v>
          </cell>
          <cell r="E45" t="str">
            <v>SABRA TOURS &amp; TRAVELS</v>
          </cell>
          <cell r="F45" t="str">
            <v>Manish Bhondwe</v>
          </cell>
          <cell r="G45" t="str">
            <v>P/P : 12/120</v>
          </cell>
          <cell r="H45">
            <v>5873</v>
          </cell>
          <cell r="I45">
            <v>0</v>
          </cell>
          <cell r="J45">
            <v>704.76</v>
          </cell>
          <cell r="K45">
            <v>6577.76</v>
          </cell>
          <cell r="L45" t="str">
            <v>GA03AH7496</v>
          </cell>
          <cell r="M45" t="str">
            <v>Anil</v>
          </cell>
          <cell r="N45">
            <v>917385961452</v>
          </cell>
          <cell r="O45">
            <v>5067.5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5067.5</v>
          </cell>
          <cell r="V45">
            <v>4503</v>
          </cell>
        </row>
        <row r="46">
          <cell r="B46" t="str">
            <v>DR/GOA/23-24/31000380</v>
          </cell>
          <cell r="C46" t="str">
            <v>CGOA24/031000235</v>
          </cell>
          <cell r="D46" t="str">
            <v>VIRCHOW BIOTECH PRIVATE LIMITED</v>
          </cell>
          <cell r="E46" t="str">
            <v>SABRA TOURS &amp; TRAVELS</v>
          </cell>
          <cell r="F46" t="str">
            <v>Hemanth Nandigala</v>
          </cell>
          <cell r="G46" t="str">
            <v>G/G : 8/80</v>
          </cell>
          <cell r="H46">
            <v>4620</v>
          </cell>
          <cell r="I46">
            <v>50</v>
          </cell>
          <cell r="J46">
            <v>560.4</v>
          </cell>
          <cell r="K46">
            <v>5230.3999999999996</v>
          </cell>
          <cell r="L46" t="str">
            <v>GA03AH1550</v>
          </cell>
          <cell r="M46" t="str">
            <v>Azim</v>
          </cell>
          <cell r="N46">
            <v>917666847137</v>
          </cell>
          <cell r="O46">
            <v>3610.0000000000005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3610.0000000000005</v>
          </cell>
          <cell r="V46">
            <v>4562</v>
          </cell>
        </row>
        <row r="47">
          <cell r="B47" t="str">
            <v>DR/GOA/23-24/31000386</v>
          </cell>
          <cell r="C47" t="str">
            <v>CGOA24/031000232</v>
          </cell>
          <cell r="D47" t="str">
            <v>OLIVER WYMAN LIMITED</v>
          </cell>
          <cell r="E47" t="str">
            <v>SABRA TOURS &amp; TRAVELS</v>
          </cell>
          <cell r="F47" t="str">
            <v>Gaurav Kwatra</v>
          </cell>
          <cell r="G47" t="str">
            <v>G/G : 8/80</v>
          </cell>
          <cell r="H47">
            <v>3850</v>
          </cell>
          <cell r="I47">
            <v>50</v>
          </cell>
          <cell r="J47">
            <v>468</v>
          </cell>
          <cell r="K47">
            <v>4368</v>
          </cell>
          <cell r="L47" t="str">
            <v>GA03W8367</v>
          </cell>
          <cell r="M47" t="str">
            <v>Sadik</v>
          </cell>
          <cell r="N47">
            <v>919845675477</v>
          </cell>
          <cell r="O47">
            <v>3250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3250</v>
          </cell>
          <cell r="V47">
            <v>4562</v>
          </cell>
        </row>
        <row r="48">
          <cell r="B48" t="str">
            <v>DR/PUN/23-24/56027349</v>
          </cell>
          <cell r="C48" t="str">
            <v>CIMH24/027001159</v>
          </cell>
          <cell r="D48" t="str">
            <v>SAP INDIA PVT LTD -FIELDS SERVICES</v>
          </cell>
          <cell r="E48" t="str">
            <v>SABRA TOURS &amp; TRAVELS</v>
          </cell>
          <cell r="F48" t="str">
            <v>Sarin Kane</v>
          </cell>
          <cell r="G48" t="str">
            <v>P/P : 4/40</v>
          </cell>
          <cell r="H48">
            <v>1561</v>
          </cell>
          <cell r="I48">
            <v>0</v>
          </cell>
          <cell r="J48">
            <v>187.32</v>
          </cell>
          <cell r="K48">
            <v>1748.32</v>
          </cell>
          <cell r="L48" t="str">
            <v>GA03N0987</v>
          </cell>
          <cell r="M48" t="str">
            <v>Sameer</v>
          </cell>
          <cell r="N48">
            <v>918559817068</v>
          </cell>
          <cell r="O48">
            <v>2660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2660</v>
          </cell>
          <cell r="V48">
            <v>4503</v>
          </cell>
        </row>
        <row r="49">
          <cell r="B49" t="str">
            <v>DR/GOA/23-24/31000372</v>
          </cell>
          <cell r="C49" t="str">
            <v>CGOA24/031000230</v>
          </cell>
          <cell r="D49" t="str">
            <v>SERVIER INDIA PRIVATE LIMITED</v>
          </cell>
          <cell r="E49" t="str">
            <v>SABRA TOURS &amp; TRAVELS</v>
          </cell>
          <cell r="F49" t="str">
            <v>262-Kiran R. Auti</v>
          </cell>
          <cell r="G49" t="str">
            <v>G/G : 8/80</v>
          </cell>
          <cell r="H49">
            <v>3314</v>
          </cell>
          <cell r="I49">
            <v>0</v>
          </cell>
          <cell r="J49">
            <v>397.68</v>
          </cell>
          <cell r="K49">
            <v>3711.68</v>
          </cell>
          <cell r="L49" t="str">
            <v>GA03N6982</v>
          </cell>
          <cell r="M49" t="str">
            <v>Sufian</v>
          </cell>
          <cell r="N49">
            <v>917026315145</v>
          </cell>
          <cell r="O49">
            <v>3160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3160</v>
          </cell>
          <cell r="V49">
            <v>4562</v>
          </cell>
        </row>
        <row r="50">
          <cell r="B50" t="str">
            <v>DR/GOA/23-24/31000396</v>
          </cell>
          <cell r="C50" t="str">
            <v>CIGA24/018000013</v>
          </cell>
          <cell r="D50" t="str">
            <v>GALDERMA INDIA PRIVATE LIMITED</v>
          </cell>
          <cell r="E50" t="str">
            <v>SABRA TOURS &amp; TRAVELS</v>
          </cell>
          <cell r="F50" t="str">
            <v>Dr.Viral Desai</v>
          </cell>
          <cell r="G50" t="str">
            <v>G/G : 8/80</v>
          </cell>
          <cell r="H50">
            <v>2675</v>
          </cell>
          <cell r="I50">
            <v>200</v>
          </cell>
          <cell r="J50">
            <v>345</v>
          </cell>
          <cell r="K50">
            <v>3220</v>
          </cell>
          <cell r="L50" t="str">
            <v>GA03N6982</v>
          </cell>
          <cell r="M50" t="str">
            <v>Sufian</v>
          </cell>
          <cell r="N50">
            <v>917026315145</v>
          </cell>
          <cell r="O50">
            <v>2700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2700</v>
          </cell>
          <cell r="V50">
            <v>4562</v>
          </cell>
        </row>
        <row r="51">
          <cell r="B51" t="str">
            <v>DR/GOA/23-24/31000397</v>
          </cell>
          <cell r="C51" t="str">
            <v>CIGA24/018000013</v>
          </cell>
          <cell r="D51" t="str">
            <v>GALDERMA INDIA PRIVATE LIMITED</v>
          </cell>
          <cell r="E51" t="str">
            <v>SABRA TOURS &amp; TRAVELS</v>
          </cell>
          <cell r="F51" t="str">
            <v>Dr.Viral Desai</v>
          </cell>
          <cell r="G51" t="str">
            <v>G/G : 8/80</v>
          </cell>
          <cell r="H51">
            <v>5475</v>
          </cell>
          <cell r="I51">
            <v>0</v>
          </cell>
          <cell r="J51">
            <v>657</v>
          </cell>
          <cell r="K51">
            <v>6132</v>
          </cell>
          <cell r="L51" t="str">
            <v>GA03N6982</v>
          </cell>
          <cell r="M51" t="str">
            <v>Sufian</v>
          </cell>
          <cell r="N51">
            <v>917026315145</v>
          </cell>
          <cell r="O51">
            <v>4577.5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4577.5</v>
          </cell>
          <cell r="V51">
            <v>4562</v>
          </cell>
        </row>
        <row r="52">
          <cell r="B52" t="str">
            <v>DR/GOA/23-24/31000389</v>
          </cell>
          <cell r="C52" t="str">
            <v>CGOA24/031000252</v>
          </cell>
          <cell r="D52" t="str">
            <v>IIFL FINANCE LIMITED</v>
          </cell>
          <cell r="E52" t="str">
            <v>SABRA TOURS &amp; TRAVELS</v>
          </cell>
          <cell r="F52" t="str">
            <v>Nirmal Jain</v>
          </cell>
          <cell r="G52" t="str">
            <v>G/G : 8/80</v>
          </cell>
          <cell r="H52">
            <v>5880</v>
          </cell>
          <cell r="I52">
            <v>50</v>
          </cell>
          <cell r="J52">
            <v>711.6</v>
          </cell>
          <cell r="K52">
            <v>6641.6</v>
          </cell>
          <cell r="L52" t="str">
            <v>GA03V1659</v>
          </cell>
          <cell r="M52" t="str">
            <v>Iliyas</v>
          </cell>
          <cell r="N52">
            <v>916362013124</v>
          </cell>
          <cell r="O52">
            <v>4960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4960</v>
          </cell>
          <cell r="V52">
            <v>4562</v>
          </cell>
        </row>
        <row r="53">
          <cell r="B53" t="str">
            <v>DR/GOA/23-24/31000390</v>
          </cell>
          <cell r="C53" t="str">
            <v>CGOA24/031000253</v>
          </cell>
          <cell r="D53" t="str">
            <v>IIFL FINANCE LIMITED</v>
          </cell>
          <cell r="E53" t="str">
            <v>SABRA TOURS &amp; TRAVELS</v>
          </cell>
          <cell r="F53" t="str">
            <v>Nirmal Jain</v>
          </cell>
          <cell r="G53" t="str">
            <v>G/G : 8/80</v>
          </cell>
          <cell r="H53">
            <v>5920</v>
          </cell>
          <cell r="I53">
            <v>0</v>
          </cell>
          <cell r="J53">
            <v>710.4</v>
          </cell>
          <cell r="K53">
            <v>6630.4</v>
          </cell>
          <cell r="L53" t="str">
            <v>GA03V1659</v>
          </cell>
          <cell r="M53" t="str">
            <v>Iliyas</v>
          </cell>
          <cell r="N53">
            <v>916362013124</v>
          </cell>
          <cell r="O53">
            <v>4940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4940</v>
          </cell>
          <cell r="V53">
            <v>4562</v>
          </cell>
        </row>
        <row r="54">
          <cell r="B54" t="str">
            <v>DR/GOA/23-24/31000398</v>
          </cell>
          <cell r="C54" t="str">
            <v>CIGA24/018000013</v>
          </cell>
          <cell r="D54" t="str">
            <v>GALDERMA INDIA PRIVATE LIMITED</v>
          </cell>
          <cell r="E54" t="str">
            <v>SABRA TOURS &amp; TRAVELS</v>
          </cell>
          <cell r="F54" t="str">
            <v>Dr.Viral Desai</v>
          </cell>
          <cell r="G54" t="str">
            <v>G/G : 8/80</v>
          </cell>
          <cell r="H54">
            <v>4150</v>
          </cell>
          <cell r="I54">
            <v>0</v>
          </cell>
          <cell r="J54">
            <v>498</v>
          </cell>
          <cell r="K54">
            <v>4648</v>
          </cell>
          <cell r="L54" t="str">
            <v>GA03N6982</v>
          </cell>
          <cell r="M54" t="str">
            <v>Sufian</v>
          </cell>
          <cell r="N54">
            <v>917026315145</v>
          </cell>
          <cell r="O54">
            <v>3515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3515</v>
          </cell>
          <cell r="V54">
            <v>4562</v>
          </cell>
        </row>
        <row r="55">
          <cell r="B55" t="str">
            <v>DR/GOA/23-24/31000383</v>
          </cell>
          <cell r="C55" t="str">
            <v>CGOA24/031000241</v>
          </cell>
          <cell r="D55" t="str">
            <v>ZEE ENTERTAINMENT ENTERPRISES LIMITED</v>
          </cell>
          <cell r="E55" t="str">
            <v>SABRA TOURS &amp; TRAVELS</v>
          </cell>
          <cell r="F55" t="str">
            <v>Mr Manish  Kalra</v>
          </cell>
          <cell r="G55" t="str">
            <v>G/G : 8/80</v>
          </cell>
          <cell r="H55">
            <v>4970</v>
          </cell>
          <cell r="I55">
            <v>50</v>
          </cell>
          <cell r="J55">
            <v>602.4</v>
          </cell>
          <cell r="K55">
            <v>5622.4</v>
          </cell>
          <cell r="L55" t="str">
            <v>GA03AH7496</v>
          </cell>
          <cell r="M55" t="str">
            <v>Anil</v>
          </cell>
          <cell r="N55">
            <v>917385961452</v>
          </cell>
          <cell r="O55">
            <v>4472.5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4472.5</v>
          </cell>
          <cell r="V55">
            <v>4562</v>
          </cell>
        </row>
        <row r="56">
          <cell r="B56" t="str">
            <v>DR/GOA/23-24/31000384</v>
          </cell>
          <cell r="C56" t="str">
            <v>CGOA24/031000240</v>
          </cell>
          <cell r="D56" t="str">
            <v>ZEE ENTERTAINMENT ENTERPRISES LIMITED</v>
          </cell>
          <cell r="E56" t="str">
            <v>SABRA TOURS &amp; TRAVELS</v>
          </cell>
          <cell r="F56" t="str">
            <v>Mr Manish  Kalra</v>
          </cell>
          <cell r="G56" t="str">
            <v>G/G : 8/80</v>
          </cell>
          <cell r="H56">
            <v>3885</v>
          </cell>
          <cell r="I56">
            <v>0</v>
          </cell>
          <cell r="J56">
            <v>466.2</v>
          </cell>
          <cell r="K56">
            <v>4351.2</v>
          </cell>
          <cell r="L56" t="str">
            <v>GA03AH7496</v>
          </cell>
          <cell r="M56" t="str">
            <v>Anil</v>
          </cell>
          <cell r="N56">
            <v>917385961452</v>
          </cell>
          <cell r="O56">
            <v>3830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3830</v>
          </cell>
          <cell r="V56">
            <v>4562</v>
          </cell>
        </row>
        <row r="57">
          <cell r="B57" t="str">
            <v>DR/GOA/23-24/31000406</v>
          </cell>
          <cell r="C57" t="str">
            <v>CGOA24/031000246</v>
          </cell>
          <cell r="D57" t="str">
            <v>IDEMITSU LUBE INDIA PRIVATE LIMITED</v>
          </cell>
          <cell r="E57" t="str">
            <v>SABRA TOURS &amp; TRAVELS</v>
          </cell>
          <cell r="F57" t="str">
            <v>Gajanan Dhuppe</v>
          </cell>
          <cell r="G57" t="str">
            <v>G/G : 8/80</v>
          </cell>
          <cell r="H57">
            <v>4962</v>
          </cell>
          <cell r="I57">
            <v>0</v>
          </cell>
          <cell r="J57">
            <v>595.44000000000005</v>
          </cell>
          <cell r="K57">
            <v>5557.44</v>
          </cell>
          <cell r="L57" t="str">
            <v>GA03N6982</v>
          </cell>
          <cell r="M57" t="str">
            <v>Sufian</v>
          </cell>
          <cell r="N57">
            <v>917026315145</v>
          </cell>
          <cell r="O57">
            <v>3895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3895</v>
          </cell>
          <cell r="V57">
            <v>4562</v>
          </cell>
        </row>
        <row r="58">
          <cell r="B58" t="str">
            <v>DR/GOA/23-24/31000407</v>
          </cell>
          <cell r="C58" t="str">
            <v>CGOA24/031000245</v>
          </cell>
          <cell r="D58" t="str">
            <v>IDEMITSU LUBE INDIA PRIVATE LIMITED</v>
          </cell>
          <cell r="E58" t="str">
            <v>SABRA TOURS &amp; TRAVELS</v>
          </cell>
          <cell r="F58" t="str">
            <v>Gajanan Dhuppe</v>
          </cell>
          <cell r="G58" t="str">
            <v>G/G : 8/80</v>
          </cell>
          <cell r="H58">
            <v>5832</v>
          </cell>
          <cell r="I58">
            <v>0</v>
          </cell>
          <cell r="J58">
            <v>699.84</v>
          </cell>
          <cell r="K58">
            <v>6531.84</v>
          </cell>
          <cell r="L58" t="str">
            <v>GA03N6982</v>
          </cell>
          <cell r="M58" t="str">
            <v>Sufian</v>
          </cell>
          <cell r="N58">
            <v>917026315145</v>
          </cell>
          <cell r="O58">
            <v>4520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4520</v>
          </cell>
          <cell r="V58">
            <v>4562</v>
          </cell>
        </row>
        <row r="59">
          <cell r="B59" t="str">
            <v>DR/PUN/23-24/56027359</v>
          </cell>
          <cell r="C59" t="str">
            <v>CIMH24/027001159</v>
          </cell>
          <cell r="D59" t="str">
            <v>SAP INDIA PVT LTD -FIELDS SERVICES</v>
          </cell>
          <cell r="E59" t="str">
            <v>SABRA TOURS &amp; TRAVELS</v>
          </cell>
          <cell r="F59" t="str">
            <v>Manish Bhondwe</v>
          </cell>
          <cell r="G59" t="str">
            <v>P/P : 8/80</v>
          </cell>
          <cell r="H59">
            <v>4971</v>
          </cell>
          <cell r="I59">
            <v>0</v>
          </cell>
          <cell r="J59">
            <v>596.52</v>
          </cell>
          <cell r="K59">
            <v>5567.52</v>
          </cell>
          <cell r="L59" t="str">
            <v>GA07F1073</v>
          </cell>
          <cell r="M59" t="str">
            <v>Anil</v>
          </cell>
          <cell r="N59">
            <v>919923987278</v>
          </cell>
          <cell r="O59">
            <v>6440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6440</v>
          </cell>
          <cell r="V59">
            <v>4503</v>
          </cell>
        </row>
        <row r="60">
          <cell r="B60" t="str">
            <v>DR/GOA/23-24/31000402</v>
          </cell>
          <cell r="C60" t="str">
            <v>CGOA24/031000244</v>
          </cell>
          <cell r="D60" t="str">
            <v>ASK INVESTMENT MANAGERS LIMITED</v>
          </cell>
          <cell r="E60" t="str">
            <v>SABRA TOURS &amp; TRAVELS</v>
          </cell>
          <cell r="F60" t="str">
            <v>Nagesh Pai</v>
          </cell>
          <cell r="G60" t="str">
            <v>G/G : 8/80</v>
          </cell>
          <cell r="H60">
            <v>2500</v>
          </cell>
          <cell r="I60">
            <v>50</v>
          </cell>
          <cell r="J60">
            <v>306</v>
          </cell>
          <cell r="K60">
            <v>2856</v>
          </cell>
          <cell r="L60" t="str">
            <v>GA03AH7410</v>
          </cell>
          <cell r="M60" t="str">
            <v>Ismail</v>
          </cell>
          <cell r="N60">
            <v>918208423274</v>
          </cell>
          <cell r="O60">
            <v>2250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2250</v>
          </cell>
          <cell r="V60">
            <v>4562</v>
          </cell>
        </row>
        <row r="61">
          <cell r="B61" t="str">
            <v>DR/GOA/23-24/31000403</v>
          </cell>
          <cell r="C61" t="str">
            <v>CGOA24/031000247</v>
          </cell>
          <cell r="D61" t="str">
            <v>ASK INVESTMENT MANAGERS LIMITED</v>
          </cell>
          <cell r="E61" t="str">
            <v>SABRA TOURS &amp; TRAVELS</v>
          </cell>
          <cell r="F61" t="str">
            <v>Nagesh Pai</v>
          </cell>
          <cell r="G61" t="str">
            <v>G/G : 8/80</v>
          </cell>
          <cell r="H61">
            <v>3400</v>
          </cell>
          <cell r="I61">
            <v>0</v>
          </cell>
          <cell r="J61">
            <v>408</v>
          </cell>
          <cell r="K61">
            <v>3808</v>
          </cell>
          <cell r="L61" t="str">
            <v>GA03AH7410</v>
          </cell>
          <cell r="M61" t="str">
            <v>Ismail</v>
          </cell>
          <cell r="N61">
            <v>918208423274</v>
          </cell>
          <cell r="O61">
            <v>2905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2905</v>
          </cell>
          <cell r="V61">
            <v>4562</v>
          </cell>
        </row>
        <row r="62">
          <cell r="B62" t="str">
            <v>DR/GOA/23-24/31000421</v>
          </cell>
          <cell r="C62" t="str">
            <v>CGOA24/031000248</v>
          </cell>
          <cell r="D62" t="str">
            <v>TATA CAPITAL LTD.</v>
          </cell>
          <cell r="E62" t="str">
            <v>SABRA TOURS &amp; TRAVELS</v>
          </cell>
          <cell r="F62" t="str">
            <v>Ms Srishti Pandy</v>
          </cell>
          <cell r="G62" t="str">
            <v>G/G : 8/80</v>
          </cell>
          <cell r="H62">
            <v>7476</v>
          </cell>
          <cell r="I62">
            <v>0</v>
          </cell>
          <cell r="J62">
            <v>897.12</v>
          </cell>
          <cell r="K62">
            <v>8373.1200000000008</v>
          </cell>
          <cell r="L62" t="str">
            <v>GA07F8135</v>
          </cell>
          <cell r="M62" t="str">
            <v>Saif</v>
          </cell>
          <cell r="N62">
            <v>918660530763</v>
          </cell>
          <cell r="O62">
            <v>6610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6610</v>
          </cell>
          <cell r="V62">
            <v>4562</v>
          </cell>
        </row>
        <row r="63">
          <cell r="B63" t="str">
            <v>DR/GOA/23-24/31000413</v>
          </cell>
          <cell r="C63" t="str">
            <v>CGOA24/031000254</v>
          </cell>
          <cell r="D63" t="str">
            <v>NEXT POLYMERS LIMITED</v>
          </cell>
          <cell r="E63" t="str">
            <v>SABRA TOURS &amp; TRAVELS</v>
          </cell>
          <cell r="F63" t="str">
            <v>Partha Panda</v>
          </cell>
          <cell r="G63" t="str">
            <v>G/G : 8/80</v>
          </cell>
          <cell r="H63">
            <v>4410</v>
          </cell>
          <cell r="I63">
            <v>200</v>
          </cell>
          <cell r="J63">
            <v>553.20000000000005</v>
          </cell>
          <cell r="K63">
            <v>5163.2</v>
          </cell>
          <cell r="L63" t="str">
            <v>GA03W5772</v>
          </cell>
          <cell r="M63" t="str">
            <v>Mohammed Rafiq</v>
          </cell>
          <cell r="N63">
            <v>919916957397</v>
          </cell>
          <cell r="O63">
            <v>3950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3950</v>
          </cell>
          <cell r="V63">
            <v>4562</v>
          </cell>
        </row>
        <row r="64">
          <cell r="B64" t="str">
            <v>DR/PUN/23-24/56027361</v>
          </cell>
          <cell r="C64" t="str">
            <v>CIMH24/027001159</v>
          </cell>
          <cell r="D64" t="str">
            <v>SAP INDIA PVT LTD -FIELDS SERVICES</v>
          </cell>
          <cell r="E64" t="str">
            <v>SABRA TOURS &amp; TRAVELS</v>
          </cell>
          <cell r="F64" t="str">
            <v>Manish Bhondwe</v>
          </cell>
          <cell r="G64" t="str">
            <v>P/P : 12/120</v>
          </cell>
          <cell r="H64">
            <v>5873</v>
          </cell>
          <cell r="I64">
            <v>0</v>
          </cell>
          <cell r="J64">
            <v>704.76</v>
          </cell>
          <cell r="K64">
            <v>6577.76</v>
          </cell>
          <cell r="L64" t="str">
            <v>GA05T4286</v>
          </cell>
          <cell r="M64" t="str">
            <v>Vijay</v>
          </cell>
          <cell r="N64">
            <v>918999208367</v>
          </cell>
          <cell r="O64">
            <v>4887.5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4887.5</v>
          </cell>
          <cell r="V64">
            <v>4503</v>
          </cell>
        </row>
        <row r="65">
          <cell r="B65" t="str">
            <v>DR/GOA/23-24/31000411</v>
          </cell>
          <cell r="C65" t="str">
            <v>CGOA24/031000249</v>
          </cell>
          <cell r="D65" t="str">
            <v>JULIUS BAER WEALTH ADVISORS (INDIA) PVT LTD</v>
          </cell>
          <cell r="E65" t="str">
            <v>SABRA TOURS &amp; TRAVELS</v>
          </cell>
          <cell r="F65" t="str">
            <v>Reetika Srinivasan</v>
          </cell>
          <cell r="G65" t="str">
            <v>G/G : 8/80</v>
          </cell>
          <cell r="H65">
            <v>5125</v>
          </cell>
          <cell r="I65">
            <v>0</v>
          </cell>
          <cell r="J65">
            <v>615</v>
          </cell>
          <cell r="K65">
            <v>5740</v>
          </cell>
          <cell r="L65" t="str">
            <v>GA07F1738</v>
          </cell>
          <cell r="M65" t="str">
            <v>Sayed</v>
          </cell>
          <cell r="N65">
            <v>919168145360</v>
          </cell>
          <cell r="O65">
            <v>4832.5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4832.5</v>
          </cell>
          <cell r="V65">
            <v>4562</v>
          </cell>
        </row>
        <row r="66">
          <cell r="B66" t="str">
            <v>DR/GOA/23-24/31000404</v>
          </cell>
          <cell r="C66" t="str">
            <v>CGOA24/031000238</v>
          </cell>
          <cell r="D66" t="str">
            <v>ASK INVESTMENT MANAGERS LIMITED</v>
          </cell>
          <cell r="E66" t="str">
            <v>SABRA TOURS &amp; TRAVELS</v>
          </cell>
          <cell r="F66" t="str">
            <v>Nagesh Pai</v>
          </cell>
          <cell r="G66" t="str">
            <v>G/G : 8/80</v>
          </cell>
          <cell r="H66">
            <v>4250</v>
          </cell>
          <cell r="I66">
            <v>0</v>
          </cell>
          <cell r="J66">
            <v>510</v>
          </cell>
          <cell r="K66">
            <v>4760</v>
          </cell>
          <cell r="L66" t="str">
            <v>GA03AH7410</v>
          </cell>
          <cell r="M66" t="str">
            <v>Ismail</v>
          </cell>
          <cell r="N66">
            <v>918208423274</v>
          </cell>
          <cell r="O66">
            <v>3570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3570</v>
          </cell>
          <cell r="V66">
            <v>4562</v>
          </cell>
        </row>
        <row r="67">
          <cell r="B67" t="str">
            <v>DR/GOA/23-24/31000412</v>
          </cell>
          <cell r="C67" t="str">
            <v>CGOA24/031000250</v>
          </cell>
          <cell r="D67" t="str">
            <v>JULIUS BAER WEALTH ADVISORS (INDIA) PVT LTD</v>
          </cell>
          <cell r="E67" t="str">
            <v>SABRA TOURS &amp; TRAVELS</v>
          </cell>
          <cell r="F67" t="str">
            <v>Reetika Srinivasan</v>
          </cell>
          <cell r="G67" t="str">
            <v>G/G : 8/80</v>
          </cell>
          <cell r="H67">
            <v>4225</v>
          </cell>
          <cell r="I67">
            <v>0</v>
          </cell>
          <cell r="J67">
            <v>507</v>
          </cell>
          <cell r="K67">
            <v>4732</v>
          </cell>
          <cell r="L67" t="str">
            <v>GA07F1738</v>
          </cell>
          <cell r="M67" t="str">
            <v>Sayed</v>
          </cell>
          <cell r="N67">
            <v>919168145360</v>
          </cell>
          <cell r="O67">
            <v>3597.5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3597.5</v>
          </cell>
          <cell r="V67">
            <v>4562</v>
          </cell>
        </row>
        <row r="68">
          <cell r="B68" t="str">
            <v>DR/PUN/23-24/56027363</v>
          </cell>
          <cell r="C68" t="str">
            <v>CIMH24/027001159</v>
          </cell>
          <cell r="D68" t="str">
            <v>SAP INDIA PVT LTD -FIELDS SERVICES</v>
          </cell>
          <cell r="E68" t="str">
            <v>SABRA TOURS &amp; TRAVELS</v>
          </cell>
          <cell r="F68" t="str">
            <v>Manish Bhondwe</v>
          </cell>
          <cell r="G68" t="str">
            <v>P/P : 4/40</v>
          </cell>
          <cell r="H68">
            <v>2487</v>
          </cell>
          <cell r="I68">
            <v>0</v>
          </cell>
          <cell r="J68">
            <v>298.44</v>
          </cell>
          <cell r="K68">
            <v>2785.44</v>
          </cell>
          <cell r="L68" t="str">
            <v>GA05T4286</v>
          </cell>
          <cell r="M68" t="str">
            <v>Vijay</v>
          </cell>
          <cell r="N68">
            <v>918999208367</v>
          </cell>
          <cell r="O68">
            <v>3200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3200</v>
          </cell>
          <cell r="V68">
            <v>4503</v>
          </cell>
        </row>
        <row r="69">
          <cell r="B69" t="str">
            <v>DR/GOA/23-24/31000424</v>
          </cell>
          <cell r="C69" t="str">
            <v>CGOA24/031000239</v>
          </cell>
          <cell r="D69" t="str">
            <v>EPAM SYSTEMS INDIA PRIVATE LIMITED</v>
          </cell>
          <cell r="E69" t="str">
            <v>SABRA TOURS &amp; TRAVELS</v>
          </cell>
          <cell r="F69" t="str">
            <v>Charlotte Dooling</v>
          </cell>
          <cell r="G69" t="str">
            <v>G/G : 8/80</v>
          </cell>
          <cell r="H69">
            <v>3198.61</v>
          </cell>
          <cell r="I69">
            <v>0</v>
          </cell>
          <cell r="J69">
            <v>383.83</v>
          </cell>
          <cell r="K69">
            <v>3582.44</v>
          </cell>
          <cell r="L69" t="str">
            <v>GA03N6982</v>
          </cell>
          <cell r="M69" t="str">
            <v>Imran</v>
          </cell>
          <cell r="N69">
            <v>918830436288</v>
          </cell>
          <cell r="O69">
            <v>2340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2340</v>
          </cell>
          <cell r="V69">
            <v>4562</v>
          </cell>
        </row>
        <row r="70">
          <cell r="B70" t="str">
            <v>DR/GOA/23-24/31000422</v>
          </cell>
          <cell r="C70" t="str">
            <v>CGOA24/031000255</v>
          </cell>
          <cell r="D70" t="str">
            <v>EPAM SYSTEMS INDIA PRIVATE LIMITED</v>
          </cell>
          <cell r="E70" t="str">
            <v>SABRA TOURS &amp; TRAVELS</v>
          </cell>
          <cell r="F70" t="str">
            <v>Max Dooling</v>
          </cell>
          <cell r="G70" t="str">
            <v>G/G : 8/80</v>
          </cell>
          <cell r="H70">
            <v>3170.58</v>
          </cell>
          <cell r="I70">
            <v>0</v>
          </cell>
          <cell r="J70">
            <v>380.47</v>
          </cell>
          <cell r="K70">
            <v>3551.05</v>
          </cell>
          <cell r="L70" t="str">
            <v>GA03V5737</v>
          </cell>
          <cell r="M70" t="str">
            <v>Sufiyan</v>
          </cell>
          <cell r="N70">
            <v>917026315145</v>
          </cell>
          <cell r="O70">
            <v>2320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2320</v>
          </cell>
          <cell r="V70">
            <v>4562</v>
          </cell>
        </row>
        <row r="71">
          <cell r="B71" t="str">
            <v>DR/GOA/23-24/31000395</v>
          </cell>
          <cell r="C71" t="str">
            <v>CGOA24/031000251</v>
          </cell>
          <cell r="D71" t="str">
            <v>ZEE ENTERTAINMENT ENTERPRISES LIMITED</v>
          </cell>
          <cell r="E71" t="str">
            <v>SABRA TOURS &amp; TRAVELS</v>
          </cell>
          <cell r="F71" t="str">
            <v>Mr Srikant  Malladi</v>
          </cell>
          <cell r="G71" t="str">
            <v>G/G : 8/80</v>
          </cell>
          <cell r="H71">
            <v>5200</v>
          </cell>
          <cell r="I71">
            <v>0</v>
          </cell>
          <cell r="J71">
            <v>624</v>
          </cell>
          <cell r="K71">
            <v>5824</v>
          </cell>
          <cell r="L71" t="str">
            <v>GA03N6982</v>
          </cell>
          <cell r="M71" t="str">
            <v>IMRAN</v>
          </cell>
          <cell r="N71">
            <v>918830436288</v>
          </cell>
          <cell r="O71">
            <v>5000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5000</v>
          </cell>
          <cell r="V71">
            <v>4562</v>
          </cell>
        </row>
        <row r="72">
          <cell r="B72" t="str">
            <v>DR/GOA/23-24/31000426</v>
          </cell>
          <cell r="C72" t="str">
            <v>CGOA24/031000256</v>
          </cell>
          <cell r="D72" t="str">
            <v>ZEE ENTERTAINMENT ENTERPRISES LIMITED</v>
          </cell>
          <cell r="E72" t="str">
            <v>SABRA TOURS &amp; TRAVELS</v>
          </cell>
          <cell r="F72" t="str">
            <v>Mr Srikant  Malladi</v>
          </cell>
          <cell r="G72" t="str">
            <v>G/G : 8/80</v>
          </cell>
          <cell r="H72">
            <v>6370</v>
          </cell>
          <cell r="I72">
            <v>0</v>
          </cell>
          <cell r="J72">
            <v>764.4</v>
          </cell>
          <cell r="K72">
            <v>7134.4</v>
          </cell>
          <cell r="L72" t="str">
            <v>GA03N6982</v>
          </cell>
          <cell r="M72" t="str">
            <v>Imran</v>
          </cell>
          <cell r="N72">
            <v>919527687846</v>
          </cell>
          <cell r="O72">
            <v>6170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6170</v>
          </cell>
          <cell r="V72">
            <v>4562</v>
          </cell>
        </row>
        <row r="73">
          <cell r="B73" t="str">
            <v>DR/GOA/23-24/31000417</v>
          </cell>
          <cell r="C73" t="str">
            <v>CIGA24/018000014</v>
          </cell>
          <cell r="D73" t="str">
            <v>CEAT LIMITED</v>
          </cell>
          <cell r="E73" t="str">
            <v>SABRA TOURS &amp; TRAVELS</v>
          </cell>
          <cell r="F73" t="str">
            <v>Sreejesh A</v>
          </cell>
          <cell r="G73" t="str">
            <v>G/G : 8/80</v>
          </cell>
          <cell r="H73">
            <v>3102</v>
          </cell>
          <cell r="I73">
            <v>0</v>
          </cell>
          <cell r="J73">
            <v>372.24</v>
          </cell>
          <cell r="K73">
            <v>3474.24</v>
          </cell>
          <cell r="L73" t="str">
            <v>GA07F0614</v>
          </cell>
          <cell r="M73" t="str">
            <v>Asif</v>
          </cell>
          <cell r="N73">
            <v>919209004560</v>
          </cell>
          <cell r="O73">
            <v>3020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3020</v>
          </cell>
          <cell r="V73">
            <v>4562</v>
          </cell>
        </row>
        <row r="74">
          <cell r="B74" t="str">
            <v>DR/GOA/23-24/31000429</v>
          </cell>
          <cell r="C74" t="str">
            <v>CGOA24/031000243</v>
          </cell>
          <cell r="D74" t="str">
            <v>ZEE ENTERTAINMENT ENTERPRISES LIMITED</v>
          </cell>
          <cell r="E74" t="str">
            <v>SABRA TOURS &amp; TRAVELS</v>
          </cell>
          <cell r="F74" t="str">
            <v>Mr Srikant  Malladi</v>
          </cell>
          <cell r="G74" t="str">
            <v>G/G : 8/80</v>
          </cell>
          <cell r="H74">
            <v>5375</v>
          </cell>
          <cell r="I74">
            <v>0</v>
          </cell>
          <cell r="J74">
            <v>645</v>
          </cell>
          <cell r="K74">
            <v>6020</v>
          </cell>
          <cell r="L74" t="str">
            <v>GA03V3757</v>
          </cell>
          <cell r="M74" t="str">
            <v>Kasim</v>
          </cell>
          <cell r="N74">
            <v>919356341456</v>
          </cell>
          <cell r="O74">
            <v>5125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5125</v>
          </cell>
          <cell r="V74">
            <v>4562</v>
          </cell>
        </row>
        <row r="75">
          <cell r="B75" t="str">
            <v>DR/PUN/23-24/56027358</v>
          </cell>
          <cell r="C75" t="str">
            <v>CIMH24/027001159</v>
          </cell>
          <cell r="D75" t="str">
            <v>SAP INDIA PVT LTD -FIELDS SERVICES</v>
          </cell>
          <cell r="E75" t="str">
            <v>SABRA TOURS &amp; TRAVELS</v>
          </cell>
          <cell r="F75" t="str">
            <v>Rimil Kujur</v>
          </cell>
          <cell r="G75" t="str">
            <v>P/P : 4/40</v>
          </cell>
          <cell r="H75">
            <v>1826</v>
          </cell>
          <cell r="I75">
            <v>0</v>
          </cell>
          <cell r="J75">
            <v>219.12</v>
          </cell>
          <cell r="K75">
            <v>2045.12</v>
          </cell>
          <cell r="L75" t="str">
            <v>GA03N6982</v>
          </cell>
          <cell r="M75" t="str">
            <v>Imran</v>
          </cell>
          <cell r="N75">
            <v>918830436288</v>
          </cell>
          <cell r="O75">
            <v>3120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3120</v>
          </cell>
          <cell r="V75">
            <v>4503</v>
          </cell>
        </row>
        <row r="76">
          <cell r="B76" t="str">
            <v>DR/GOA/23-24/31000423</v>
          </cell>
          <cell r="C76" t="str">
            <v>CGOA24/031000257</v>
          </cell>
          <cell r="D76" t="str">
            <v>EPAM SYSTEMS INDIA PRIVATE LIMITED</v>
          </cell>
          <cell r="E76" t="str">
            <v>SABRA TOURS &amp; TRAVELS</v>
          </cell>
          <cell r="F76" t="str">
            <v>Max Dooling</v>
          </cell>
          <cell r="G76" t="str">
            <v>G/G : 8/80</v>
          </cell>
          <cell r="H76">
            <v>3142.55</v>
          </cell>
          <cell r="I76">
            <v>0</v>
          </cell>
          <cell r="J76">
            <v>377.11</v>
          </cell>
          <cell r="K76">
            <v>3519.66</v>
          </cell>
          <cell r="L76" t="str">
            <v>GA07F5446</v>
          </cell>
          <cell r="M76" t="str">
            <v>Imran</v>
          </cell>
          <cell r="N76">
            <v>919527687846</v>
          </cell>
          <cell r="O76">
            <v>2300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2300</v>
          </cell>
          <cell r="V76">
            <v>4562</v>
          </cell>
        </row>
        <row r="77">
          <cell r="B77" t="str">
            <v>DR/PUN/23-24/56027357</v>
          </cell>
          <cell r="C77" t="str">
            <v>CIMH24/027001159</v>
          </cell>
          <cell r="D77" t="str">
            <v>SAP INDIA PVT LTD -FIELDS SERVICES</v>
          </cell>
          <cell r="E77" t="str">
            <v>SABRA TOURS &amp; TRAVELS</v>
          </cell>
          <cell r="F77" t="str">
            <v>Sarin Kane</v>
          </cell>
          <cell r="G77" t="str">
            <v>P/P : 4/40</v>
          </cell>
          <cell r="H77">
            <v>1561</v>
          </cell>
          <cell r="I77">
            <v>0</v>
          </cell>
          <cell r="J77">
            <v>187.32</v>
          </cell>
          <cell r="K77">
            <v>1748.32</v>
          </cell>
          <cell r="L77" t="str">
            <v>GA03N6982</v>
          </cell>
          <cell r="M77" t="str">
            <v>Imran</v>
          </cell>
          <cell r="N77">
            <v>918830436288</v>
          </cell>
          <cell r="O77">
            <v>2000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2000</v>
          </cell>
          <cell r="V77">
            <v>4503</v>
          </cell>
        </row>
        <row r="78">
          <cell r="B78" t="str">
            <v>DR/GOA/23-24/31000431</v>
          </cell>
          <cell r="C78" t="str">
            <v>CGOA24/031000242</v>
          </cell>
          <cell r="D78" t="str">
            <v>ZEE ENTERTAINMENT ENTERPRISES LIMITED</v>
          </cell>
          <cell r="E78" t="str">
            <v>SABRA TOURS &amp; TRAVELS</v>
          </cell>
          <cell r="F78" t="str">
            <v>Mr Srikant  Malladi</v>
          </cell>
          <cell r="G78" t="str">
            <v>G/G : 8/80</v>
          </cell>
          <cell r="H78">
            <v>7425</v>
          </cell>
          <cell r="I78">
            <v>0</v>
          </cell>
          <cell r="J78">
            <v>891</v>
          </cell>
          <cell r="K78">
            <v>8316</v>
          </cell>
          <cell r="L78" t="str">
            <v>GA03V3757</v>
          </cell>
          <cell r="M78" t="str">
            <v>Kasim</v>
          </cell>
          <cell r="N78">
            <v>919356341456</v>
          </cell>
          <cell r="O78">
            <v>7375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7375</v>
          </cell>
          <cell r="V78">
            <v>4562</v>
          </cell>
        </row>
        <row r="79">
          <cell r="B79" t="str">
            <v>DR/GOA/23-24/31000425</v>
          </cell>
          <cell r="C79" t="str">
            <v>CIGA24/018000012</v>
          </cell>
          <cell r="D79" t="str">
            <v>ICICI BANK LIMITED</v>
          </cell>
          <cell r="E79" t="str">
            <v>SABRA TOURS &amp; TRAVELS</v>
          </cell>
          <cell r="F79" t="str">
            <v>Mr UMESH BALANI</v>
          </cell>
          <cell r="G79" t="str">
            <v>G/G : 12/120</v>
          </cell>
          <cell r="H79">
            <v>6750</v>
          </cell>
          <cell r="I79">
            <v>0</v>
          </cell>
          <cell r="J79">
            <v>810</v>
          </cell>
          <cell r="K79">
            <v>7560</v>
          </cell>
          <cell r="L79" t="str">
            <v>GA03V0702</v>
          </cell>
          <cell r="M79" t="str">
            <v>Kumar</v>
          </cell>
          <cell r="N79">
            <v>919986195058</v>
          </cell>
          <cell r="O79">
            <v>5142.5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5142.5</v>
          </cell>
          <cell r="V79">
            <v>4562</v>
          </cell>
        </row>
        <row r="80">
          <cell r="B80" t="str">
            <v>DR/GOA/23-24/31000432</v>
          </cell>
          <cell r="C80" t="str">
            <v>CGOA24/031000258</v>
          </cell>
          <cell r="D80" t="str">
            <v>ZEE ENTERTAINMENT ENTERPRISES LIMITED</v>
          </cell>
          <cell r="E80" t="str">
            <v>SABRA TOURS &amp; TRAVELS</v>
          </cell>
          <cell r="F80" t="str">
            <v>Mr Srikant  Malladi</v>
          </cell>
          <cell r="G80" t="str">
            <v>G/G : 8/80</v>
          </cell>
          <cell r="H80">
            <v>5610</v>
          </cell>
          <cell r="I80">
            <v>0</v>
          </cell>
          <cell r="J80">
            <v>673.2</v>
          </cell>
          <cell r="K80">
            <v>6283.2</v>
          </cell>
          <cell r="L80" t="str">
            <v>GA03V3757</v>
          </cell>
          <cell r="M80" t="str">
            <v>Kasim</v>
          </cell>
          <cell r="N80">
            <v>919356341456</v>
          </cell>
          <cell r="O80">
            <v>5610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5610</v>
          </cell>
          <cell r="V80">
            <v>4562</v>
          </cell>
        </row>
        <row r="81">
          <cell r="B81" t="str">
            <v>DR/GOA/23-24/31000433</v>
          </cell>
          <cell r="C81" t="str">
            <v>CGOA24/031000259</v>
          </cell>
          <cell r="D81" t="str">
            <v>ZEE ENTERTAINMENT ENTERPRISES LIMITED</v>
          </cell>
          <cell r="E81" t="str">
            <v>SABRA TOURS &amp; TRAVELS</v>
          </cell>
          <cell r="F81" t="str">
            <v>Mr Srikant  Malladi</v>
          </cell>
          <cell r="G81" t="str">
            <v>G/G : 8/80</v>
          </cell>
          <cell r="H81">
            <v>5170</v>
          </cell>
          <cell r="I81">
            <v>0</v>
          </cell>
          <cell r="J81">
            <v>620.4</v>
          </cell>
          <cell r="K81">
            <v>5790.4</v>
          </cell>
          <cell r="L81" t="str">
            <v>GA03AH7664</v>
          </cell>
          <cell r="M81" t="str">
            <v>Pradeep</v>
          </cell>
          <cell r="N81">
            <v>917823030212</v>
          </cell>
          <cell r="O81">
            <v>5370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5370</v>
          </cell>
          <cell r="V81">
            <v>4562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tabSelected="1" workbookViewId="0">
      <selection activeCell="D9" sqref="D9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16" width="24.109375" bestFit="1" customWidth="1"/>
    <col min="17" max="19" width="24.109375" customWidth="1"/>
    <col min="20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8">
        <v>2</v>
      </c>
      <c r="B2" s="4" t="s">
        <v>26</v>
      </c>
      <c r="C2" s="4" t="s">
        <v>27</v>
      </c>
      <c r="D2" s="4" t="s">
        <v>28</v>
      </c>
      <c r="E2" s="4" t="s">
        <v>24</v>
      </c>
      <c r="F2" s="4" t="s">
        <v>29</v>
      </c>
      <c r="G2" s="4" t="s">
        <v>25</v>
      </c>
      <c r="H2" s="9">
        <v>4992</v>
      </c>
      <c r="I2" s="9">
        <v>0</v>
      </c>
      <c r="J2" s="9">
        <v>599.04</v>
      </c>
      <c r="K2" s="9">
        <v>5591.04</v>
      </c>
      <c r="L2" s="4" t="s">
        <v>30</v>
      </c>
      <c r="M2" s="4" t="s">
        <v>31</v>
      </c>
      <c r="N2" s="10">
        <v>919986195058</v>
      </c>
      <c r="O2" s="6">
        <f>VLOOKUP(B2:B82,[1]Sheet1!$B$2:$O$81,14,)</f>
        <v>4340</v>
      </c>
      <c r="P2" s="9">
        <v>0</v>
      </c>
      <c r="Q2" s="9">
        <v>0</v>
      </c>
      <c r="R2" s="9">
        <v>0</v>
      </c>
      <c r="S2" s="9">
        <v>0</v>
      </c>
      <c r="T2" s="6">
        <v>0</v>
      </c>
      <c r="U2" s="6">
        <f t="shared" ref="U2:U65" si="0">O2</f>
        <v>4340</v>
      </c>
      <c r="V2" s="2">
        <f>VLOOKUP(B2:B82,[1]Sheet1!$B$2:$V$81,21,)</f>
        <v>4562</v>
      </c>
      <c r="W2" s="3">
        <v>45265</v>
      </c>
    </row>
    <row r="3" spans="1:23" x14ac:dyDescent="0.3">
      <c r="A3" s="5">
        <v>3</v>
      </c>
      <c r="B3" s="2" t="s">
        <v>32</v>
      </c>
      <c r="C3" s="2" t="s">
        <v>27</v>
      </c>
      <c r="D3" s="2" t="s">
        <v>28</v>
      </c>
      <c r="E3" s="2" t="s">
        <v>24</v>
      </c>
      <c r="F3" s="2" t="s">
        <v>33</v>
      </c>
      <c r="G3" s="2" t="s">
        <v>25</v>
      </c>
      <c r="H3" s="6">
        <v>4953</v>
      </c>
      <c r="I3" s="6">
        <v>50</v>
      </c>
      <c r="J3" s="6">
        <v>600.36</v>
      </c>
      <c r="K3" s="6">
        <v>5603.36</v>
      </c>
      <c r="L3" s="2" t="s">
        <v>34</v>
      </c>
      <c r="M3" s="2" t="s">
        <v>35</v>
      </c>
      <c r="N3" s="7">
        <v>919769055377</v>
      </c>
      <c r="O3" s="6">
        <f>VLOOKUP(B3:B83,[1]Sheet1!$B$2:$O$81,14,)</f>
        <v>4360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f t="shared" si="0"/>
        <v>4360</v>
      </c>
      <c r="V3" s="2">
        <f>VLOOKUP(B3:B83,[1]Sheet1!$B$2:$V$81,21,)</f>
        <v>4562</v>
      </c>
      <c r="W3" s="3">
        <v>45265</v>
      </c>
    </row>
    <row r="4" spans="1:23" x14ac:dyDescent="0.3">
      <c r="A4" s="8">
        <v>4</v>
      </c>
      <c r="B4" s="4" t="s">
        <v>36</v>
      </c>
      <c r="C4" s="4" t="s">
        <v>27</v>
      </c>
      <c r="D4" s="4" t="s">
        <v>28</v>
      </c>
      <c r="E4" s="4" t="s">
        <v>24</v>
      </c>
      <c r="F4" s="4" t="s">
        <v>37</v>
      </c>
      <c r="G4" s="4" t="s">
        <v>25</v>
      </c>
      <c r="H4" s="9">
        <v>5031</v>
      </c>
      <c r="I4" s="9">
        <v>0</v>
      </c>
      <c r="J4" s="9">
        <v>603.72</v>
      </c>
      <c r="K4" s="9">
        <v>5634.72</v>
      </c>
      <c r="L4" s="4" t="s">
        <v>38</v>
      </c>
      <c r="M4" s="4" t="s">
        <v>39</v>
      </c>
      <c r="N4" s="10">
        <v>919986282132</v>
      </c>
      <c r="O4" s="6">
        <f>VLOOKUP(B4:B84,[1]Sheet1!$B$2:$O$81,14,)</f>
        <v>3470</v>
      </c>
      <c r="P4" s="9">
        <v>0</v>
      </c>
      <c r="Q4" s="9">
        <v>0</v>
      </c>
      <c r="R4" s="9">
        <v>0</v>
      </c>
      <c r="S4" s="9">
        <v>0</v>
      </c>
      <c r="T4" s="6">
        <v>0</v>
      </c>
      <c r="U4" s="6">
        <f t="shared" si="0"/>
        <v>3470</v>
      </c>
      <c r="V4" s="2">
        <f>VLOOKUP(B4:B84,[1]Sheet1!$B$2:$V$81,21,)</f>
        <v>4562</v>
      </c>
      <c r="W4" s="3">
        <v>45265</v>
      </c>
    </row>
    <row r="5" spans="1:23" x14ac:dyDescent="0.3">
      <c r="A5" s="5">
        <v>5</v>
      </c>
      <c r="B5" s="2" t="s">
        <v>40</v>
      </c>
      <c r="C5" s="2" t="s">
        <v>41</v>
      </c>
      <c r="D5" s="2" t="s">
        <v>42</v>
      </c>
      <c r="E5" s="2" t="s">
        <v>24</v>
      </c>
      <c r="F5" s="2" t="s">
        <v>43</v>
      </c>
      <c r="G5" s="2" t="s">
        <v>25</v>
      </c>
      <c r="H5" s="6">
        <v>5038</v>
      </c>
      <c r="I5" s="6">
        <v>0</v>
      </c>
      <c r="J5" s="6">
        <v>604.55999999999995</v>
      </c>
      <c r="K5" s="6">
        <v>5642.56</v>
      </c>
      <c r="L5" s="2" t="s">
        <v>44</v>
      </c>
      <c r="M5" s="2" t="s">
        <v>45</v>
      </c>
      <c r="N5" s="7">
        <v>916362013124</v>
      </c>
      <c r="O5" s="6">
        <f>VLOOKUP(B5:B85,[1]Sheet1!$B$2:$O$81,14,)</f>
        <v>3200.0000000000005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f t="shared" si="0"/>
        <v>3200.0000000000005</v>
      </c>
      <c r="V5" s="2">
        <f>VLOOKUP(B5:B85,[1]Sheet1!$B$2:$V$81,21,)</f>
        <v>4562</v>
      </c>
      <c r="W5" s="3">
        <v>45265</v>
      </c>
    </row>
    <row r="6" spans="1:23" x14ac:dyDescent="0.3">
      <c r="A6" s="8">
        <v>6</v>
      </c>
      <c r="B6" s="4" t="s">
        <v>46</v>
      </c>
      <c r="C6" s="4" t="s">
        <v>47</v>
      </c>
      <c r="D6" s="4" t="s">
        <v>48</v>
      </c>
      <c r="E6" s="4" t="s">
        <v>24</v>
      </c>
      <c r="F6" s="4" t="s">
        <v>49</v>
      </c>
      <c r="G6" s="4" t="s">
        <v>25</v>
      </c>
      <c r="H6" s="9">
        <v>4688</v>
      </c>
      <c r="I6" s="9">
        <v>0</v>
      </c>
      <c r="J6" s="9">
        <v>562.55999999999995</v>
      </c>
      <c r="K6" s="9">
        <v>5250.56</v>
      </c>
      <c r="L6" s="4" t="s">
        <v>34</v>
      </c>
      <c r="M6" s="4" t="s">
        <v>35</v>
      </c>
      <c r="N6" s="10">
        <v>919769055377</v>
      </c>
      <c r="O6" s="6">
        <f>VLOOKUP(B6:B86,[1]Sheet1!$B$2:$O$81,14,)</f>
        <v>3200</v>
      </c>
      <c r="P6" s="9">
        <v>0</v>
      </c>
      <c r="Q6" s="9">
        <v>0</v>
      </c>
      <c r="R6" s="9">
        <v>0</v>
      </c>
      <c r="S6" s="9">
        <v>0</v>
      </c>
      <c r="T6" s="6">
        <v>0</v>
      </c>
      <c r="U6" s="6">
        <f t="shared" si="0"/>
        <v>3200</v>
      </c>
      <c r="V6" s="2">
        <f>VLOOKUP(B6:B86,[1]Sheet1!$B$2:$V$81,21,)</f>
        <v>4562</v>
      </c>
      <c r="W6" s="3">
        <v>45265</v>
      </c>
    </row>
    <row r="7" spans="1:23" x14ac:dyDescent="0.3">
      <c r="A7" s="5">
        <v>7</v>
      </c>
      <c r="B7" s="2" t="s">
        <v>50</v>
      </c>
      <c r="C7" s="2" t="s">
        <v>51</v>
      </c>
      <c r="D7" s="2" t="s">
        <v>52</v>
      </c>
      <c r="E7" s="2" t="s">
        <v>24</v>
      </c>
      <c r="F7" s="2" t="s">
        <v>53</v>
      </c>
      <c r="G7" s="2" t="s">
        <v>25</v>
      </c>
      <c r="H7" s="6">
        <v>12604</v>
      </c>
      <c r="I7" s="6">
        <v>50</v>
      </c>
      <c r="J7" s="6">
        <v>1518.48</v>
      </c>
      <c r="K7" s="6">
        <v>14172.48</v>
      </c>
      <c r="L7" s="2" t="s">
        <v>54</v>
      </c>
      <c r="M7" s="2" t="s">
        <v>55</v>
      </c>
      <c r="N7" s="7">
        <v>917385961452</v>
      </c>
      <c r="O7" s="6">
        <f>VLOOKUP(B7:B87,[1]Sheet1!$B$2:$O$81,14,)</f>
        <v>10772.5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f t="shared" si="0"/>
        <v>10772.5</v>
      </c>
      <c r="V7" s="2">
        <f>VLOOKUP(B7:B87,[1]Sheet1!$B$2:$V$81,21,)</f>
        <v>4562</v>
      </c>
      <c r="W7" s="3">
        <v>45265</v>
      </c>
    </row>
    <row r="8" spans="1:23" x14ac:dyDescent="0.3">
      <c r="A8" s="8">
        <v>8</v>
      </c>
      <c r="B8" s="4" t="s">
        <v>56</v>
      </c>
      <c r="C8" s="4" t="s">
        <v>27</v>
      </c>
      <c r="D8" s="4" t="s">
        <v>28</v>
      </c>
      <c r="E8" s="4" t="s">
        <v>24</v>
      </c>
      <c r="F8" s="4" t="s">
        <v>37</v>
      </c>
      <c r="G8" s="4" t="s">
        <v>25</v>
      </c>
      <c r="H8" s="9">
        <v>11074</v>
      </c>
      <c r="I8" s="9">
        <v>0</v>
      </c>
      <c r="J8" s="9">
        <v>1328.88</v>
      </c>
      <c r="K8" s="9">
        <v>12402.88</v>
      </c>
      <c r="L8" s="4" t="s">
        <v>30</v>
      </c>
      <c r="M8" s="4" t="s">
        <v>31</v>
      </c>
      <c r="N8" s="10">
        <v>919986195058</v>
      </c>
      <c r="O8" s="6">
        <f>VLOOKUP(B8:B88,[1]Sheet1!$B$2:$O$81,14,)</f>
        <v>8930</v>
      </c>
      <c r="P8" s="9">
        <v>0</v>
      </c>
      <c r="Q8" s="9">
        <v>0</v>
      </c>
      <c r="R8" s="9">
        <v>0</v>
      </c>
      <c r="S8" s="9">
        <v>0</v>
      </c>
      <c r="T8" s="6">
        <v>0</v>
      </c>
      <c r="U8" s="6">
        <f t="shared" si="0"/>
        <v>8930</v>
      </c>
      <c r="V8" s="2">
        <f>VLOOKUP(B8:B88,[1]Sheet1!$B$2:$V$81,21,)</f>
        <v>4562</v>
      </c>
      <c r="W8" s="3">
        <v>45265</v>
      </c>
    </row>
    <row r="9" spans="1:23" x14ac:dyDescent="0.3">
      <c r="A9" s="5">
        <v>9</v>
      </c>
      <c r="B9" s="2" t="s">
        <v>57</v>
      </c>
      <c r="C9" s="2" t="s">
        <v>27</v>
      </c>
      <c r="D9" s="2" t="s">
        <v>28</v>
      </c>
      <c r="E9" s="2" t="s">
        <v>24</v>
      </c>
      <c r="F9" s="2" t="s">
        <v>33</v>
      </c>
      <c r="G9" s="2" t="s">
        <v>25</v>
      </c>
      <c r="H9" s="6">
        <v>8812</v>
      </c>
      <c r="I9" s="6">
        <v>0</v>
      </c>
      <c r="J9" s="6">
        <v>1057.44</v>
      </c>
      <c r="K9" s="6">
        <v>9869.44</v>
      </c>
      <c r="L9" s="2" t="s">
        <v>58</v>
      </c>
      <c r="M9" s="2" t="s">
        <v>59</v>
      </c>
      <c r="N9" s="7">
        <v>919822141718</v>
      </c>
      <c r="O9" s="6">
        <f>VLOOKUP(B9:B89,[1]Sheet1!$B$2:$O$81,14,)</f>
        <v>7190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f t="shared" si="0"/>
        <v>7190</v>
      </c>
      <c r="V9" s="2">
        <f>VLOOKUP(B9:B89,[1]Sheet1!$B$2:$V$81,21,)</f>
        <v>4562</v>
      </c>
      <c r="W9" s="3">
        <v>45265</v>
      </c>
    </row>
    <row r="10" spans="1:23" x14ac:dyDescent="0.3">
      <c r="A10" s="8">
        <v>10</v>
      </c>
      <c r="B10" s="4" t="s">
        <v>60</v>
      </c>
      <c r="C10" s="4" t="s">
        <v>27</v>
      </c>
      <c r="D10" s="4" t="s">
        <v>28</v>
      </c>
      <c r="E10" s="4" t="s">
        <v>24</v>
      </c>
      <c r="F10" s="4" t="s">
        <v>29</v>
      </c>
      <c r="G10" s="4" t="s">
        <v>25</v>
      </c>
      <c r="H10" s="9">
        <v>8851</v>
      </c>
      <c r="I10" s="9">
        <v>0</v>
      </c>
      <c r="J10" s="9">
        <v>1062.1199999999999</v>
      </c>
      <c r="K10" s="9">
        <v>9913.1200000000008</v>
      </c>
      <c r="L10" s="4" t="s">
        <v>61</v>
      </c>
      <c r="M10" s="4" t="s">
        <v>62</v>
      </c>
      <c r="N10" s="10">
        <v>919834167769</v>
      </c>
      <c r="O10" s="6">
        <f>VLOOKUP(B10:B90,[1]Sheet1!$B$2:$O$81,14,)</f>
        <v>7220</v>
      </c>
      <c r="P10" s="9">
        <v>0</v>
      </c>
      <c r="Q10" s="9">
        <v>0</v>
      </c>
      <c r="R10" s="9">
        <v>0</v>
      </c>
      <c r="S10" s="9">
        <v>0</v>
      </c>
      <c r="T10" s="6">
        <v>0</v>
      </c>
      <c r="U10" s="6">
        <f t="shared" si="0"/>
        <v>7220</v>
      </c>
      <c r="V10" s="2">
        <f>VLOOKUP(B10:B90,[1]Sheet1!$B$2:$V$81,21,)</f>
        <v>4562</v>
      </c>
      <c r="W10" s="3">
        <v>45265</v>
      </c>
    </row>
    <row r="11" spans="1:23" x14ac:dyDescent="0.3">
      <c r="A11" s="5">
        <v>11</v>
      </c>
      <c r="B11" s="2" t="s">
        <v>63</v>
      </c>
      <c r="C11" s="2" t="s">
        <v>27</v>
      </c>
      <c r="D11" s="2" t="s">
        <v>28</v>
      </c>
      <c r="E11" s="2" t="s">
        <v>24</v>
      </c>
      <c r="F11" s="2" t="s">
        <v>64</v>
      </c>
      <c r="G11" s="2" t="s">
        <v>25</v>
      </c>
      <c r="H11" s="6">
        <v>5031</v>
      </c>
      <c r="I11" s="6">
        <v>0</v>
      </c>
      <c r="J11" s="6">
        <v>603.72</v>
      </c>
      <c r="K11" s="6">
        <v>5634.72</v>
      </c>
      <c r="L11" s="2" t="s">
        <v>34</v>
      </c>
      <c r="M11" s="2" t="s">
        <v>35</v>
      </c>
      <c r="N11" s="7">
        <v>919769055377</v>
      </c>
      <c r="O11" s="6">
        <f>VLOOKUP(B11:B91,[1]Sheet1!$B$2:$O$81,14,)</f>
        <v>4370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f t="shared" si="0"/>
        <v>4370</v>
      </c>
      <c r="V11" s="2">
        <f>VLOOKUP(B11:B91,[1]Sheet1!$B$2:$V$81,21,)</f>
        <v>4562</v>
      </c>
      <c r="W11" s="3">
        <v>45265</v>
      </c>
    </row>
    <row r="12" spans="1:23" x14ac:dyDescent="0.3">
      <c r="A12" s="8">
        <v>12</v>
      </c>
      <c r="B12" s="4" t="s">
        <v>65</v>
      </c>
      <c r="C12" s="4" t="s">
        <v>66</v>
      </c>
      <c r="D12" s="4" t="s">
        <v>67</v>
      </c>
      <c r="E12" s="4" t="s">
        <v>24</v>
      </c>
      <c r="F12" s="4" t="s">
        <v>68</v>
      </c>
      <c r="G12" s="4" t="s">
        <v>25</v>
      </c>
      <c r="H12" s="9">
        <v>8525</v>
      </c>
      <c r="I12" s="9">
        <v>200</v>
      </c>
      <c r="J12" s="9">
        <v>1047</v>
      </c>
      <c r="K12" s="9">
        <v>9772</v>
      </c>
      <c r="L12" s="4" t="s">
        <v>30</v>
      </c>
      <c r="M12" s="4" t="s">
        <v>31</v>
      </c>
      <c r="N12" s="10">
        <v>919986195058</v>
      </c>
      <c r="O12" s="6">
        <f>VLOOKUP(B12:B92,[1]Sheet1!$B$2:$O$81,14,)</f>
        <v>6325</v>
      </c>
      <c r="P12" s="9">
        <v>0</v>
      </c>
      <c r="Q12" s="9">
        <v>0</v>
      </c>
      <c r="R12" s="9">
        <v>0</v>
      </c>
      <c r="S12" s="9">
        <v>0</v>
      </c>
      <c r="T12" s="6">
        <v>0</v>
      </c>
      <c r="U12" s="6">
        <f t="shared" si="0"/>
        <v>6325</v>
      </c>
      <c r="V12" s="2">
        <f>VLOOKUP(B12:B92,[1]Sheet1!$B$2:$V$81,21,)</f>
        <v>4562</v>
      </c>
      <c r="W12" s="3">
        <v>45265</v>
      </c>
    </row>
    <row r="13" spans="1:23" x14ac:dyDescent="0.3">
      <c r="A13" s="5">
        <v>13</v>
      </c>
      <c r="B13" s="2" t="s">
        <v>69</v>
      </c>
      <c r="C13" s="2" t="s">
        <v>70</v>
      </c>
      <c r="D13" s="2" t="s">
        <v>67</v>
      </c>
      <c r="E13" s="2" t="s">
        <v>24</v>
      </c>
      <c r="F13" s="2" t="s">
        <v>68</v>
      </c>
      <c r="G13" s="2" t="s">
        <v>25</v>
      </c>
      <c r="H13" s="6">
        <v>6825</v>
      </c>
      <c r="I13" s="6">
        <v>0</v>
      </c>
      <c r="J13" s="6">
        <v>819</v>
      </c>
      <c r="K13" s="6">
        <v>7644</v>
      </c>
      <c r="L13" s="2" t="s">
        <v>30</v>
      </c>
      <c r="M13" s="2" t="s">
        <v>31</v>
      </c>
      <c r="N13" s="7">
        <v>919986195058</v>
      </c>
      <c r="O13" s="6">
        <f>VLOOKUP(B13:B93,[1]Sheet1!$B$2:$O$81,14,)</f>
        <v>5000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f t="shared" si="0"/>
        <v>5000</v>
      </c>
      <c r="V13" s="2">
        <f>VLOOKUP(B13:B93,[1]Sheet1!$B$2:$V$81,21,)</f>
        <v>4562</v>
      </c>
      <c r="W13" s="3">
        <v>45265</v>
      </c>
    </row>
    <row r="14" spans="1:23" x14ac:dyDescent="0.3">
      <c r="A14" s="8">
        <v>14</v>
      </c>
      <c r="B14" s="4" t="s">
        <v>71</v>
      </c>
      <c r="C14" s="4" t="s">
        <v>72</v>
      </c>
      <c r="D14" s="4" t="s">
        <v>67</v>
      </c>
      <c r="E14" s="4" t="s">
        <v>24</v>
      </c>
      <c r="F14" s="4" t="s">
        <v>73</v>
      </c>
      <c r="G14" s="4" t="s">
        <v>25</v>
      </c>
      <c r="H14" s="9">
        <v>3574</v>
      </c>
      <c r="I14" s="9">
        <v>0</v>
      </c>
      <c r="J14" s="9">
        <v>428.88</v>
      </c>
      <c r="K14" s="9">
        <v>4002.88</v>
      </c>
      <c r="L14" s="4" t="s">
        <v>74</v>
      </c>
      <c r="M14" s="4" t="s">
        <v>75</v>
      </c>
      <c r="N14" s="10">
        <v>917026315145</v>
      </c>
      <c r="O14" s="6">
        <f>VLOOKUP(B14:B94,[1]Sheet1!$B$2:$O$81,14,)</f>
        <v>3305</v>
      </c>
      <c r="P14" s="9">
        <v>0</v>
      </c>
      <c r="Q14" s="9">
        <v>0</v>
      </c>
      <c r="R14" s="9">
        <v>0</v>
      </c>
      <c r="S14" s="9">
        <v>0</v>
      </c>
      <c r="T14" s="6">
        <v>0</v>
      </c>
      <c r="U14" s="6">
        <f t="shared" si="0"/>
        <v>3305</v>
      </c>
      <c r="V14" s="2">
        <f>VLOOKUP(B14:B94,[1]Sheet1!$B$2:$V$81,21,)</f>
        <v>4562</v>
      </c>
      <c r="W14" s="3">
        <v>45265</v>
      </c>
    </row>
    <row r="15" spans="1:23" x14ac:dyDescent="0.3">
      <c r="A15" s="5">
        <v>15</v>
      </c>
      <c r="B15" s="2" t="s">
        <v>76</v>
      </c>
      <c r="C15" s="2" t="s">
        <v>77</v>
      </c>
      <c r="D15" s="2" t="s">
        <v>67</v>
      </c>
      <c r="E15" s="2" t="s">
        <v>24</v>
      </c>
      <c r="F15" s="2" t="s">
        <v>68</v>
      </c>
      <c r="G15" s="2" t="s">
        <v>25</v>
      </c>
      <c r="H15" s="6">
        <v>10125</v>
      </c>
      <c r="I15" s="6">
        <v>0</v>
      </c>
      <c r="J15" s="6">
        <v>1215</v>
      </c>
      <c r="K15" s="6">
        <v>11340</v>
      </c>
      <c r="L15" s="2" t="s">
        <v>30</v>
      </c>
      <c r="M15" s="2" t="s">
        <v>31</v>
      </c>
      <c r="N15" s="7">
        <v>919986195058</v>
      </c>
      <c r="O15" s="6">
        <f>VLOOKUP(B15:B95,[1]Sheet1!$B$2:$O$81,14,)</f>
        <v>6500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f t="shared" si="0"/>
        <v>6500</v>
      </c>
      <c r="V15" s="2">
        <f>VLOOKUP(B15:B95,[1]Sheet1!$B$2:$V$81,21,)</f>
        <v>4562</v>
      </c>
      <c r="W15" s="3">
        <v>45265</v>
      </c>
    </row>
    <row r="16" spans="1:23" x14ac:dyDescent="0.3">
      <c r="A16" s="8">
        <v>16</v>
      </c>
      <c r="B16" s="4" t="s">
        <v>78</v>
      </c>
      <c r="C16" s="4" t="s">
        <v>79</v>
      </c>
      <c r="D16" s="4" t="s">
        <v>80</v>
      </c>
      <c r="E16" s="4" t="s">
        <v>24</v>
      </c>
      <c r="F16" s="4" t="s">
        <v>81</v>
      </c>
      <c r="G16" s="4" t="s">
        <v>25</v>
      </c>
      <c r="H16" s="9">
        <v>4025</v>
      </c>
      <c r="I16" s="9">
        <v>50</v>
      </c>
      <c r="J16" s="9">
        <v>489</v>
      </c>
      <c r="K16" s="9">
        <v>4564</v>
      </c>
      <c r="L16" s="4" t="s">
        <v>30</v>
      </c>
      <c r="M16" s="4" t="s">
        <v>31</v>
      </c>
      <c r="N16" s="10">
        <v>919986195058</v>
      </c>
      <c r="O16" s="6">
        <f>VLOOKUP(B16:B96,[1]Sheet1!$B$2:$O$81,14,)</f>
        <v>4500</v>
      </c>
      <c r="P16" s="9">
        <v>0</v>
      </c>
      <c r="Q16" s="9">
        <v>0</v>
      </c>
      <c r="R16" s="9">
        <v>0</v>
      </c>
      <c r="S16" s="9">
        <v>0</v>
      </c>
      <c r="T16" s="6">
        <v>0</v>
      </c>
      <c r="U16" s="6">
        <f t="shared" si="0"/>
        <v>4500</v>
      </c>
      <c r="V16" s="2">
        <f>VLOOKUP(B16:B96,[1]Sheet1!$B$2:$V$81,21,)</f>
        <v>4562</v>
      </c>
      <c r="W16" s="3">
        <v>45265</v>
      </c>
    </row>
    <row r="17" spans="1:23" x14ac:dyDescent="0.3">
      <c r="A17" s="5">
        <v>17</v>
      </c>
      <c r="B17" s="2" t="s">
        <v>82</v>
      </c>
      <c r="C17" s="2" t="s">
        <v>83</v>
      </c>
      <c r="D17" s="2" t="s">
        <v>80</v>
      </c>
      <c r="E17" s="2" t="s">
        <v>24</v>
      </c>
      <c r="F17" s="2" t="s">
        <v>81</v>
      </c>
      <c r="G17" s="2" t="s">
        <v>25</v>
      </c>
      <c r="H17" s="6">
        <v>6125</v>
      </c>
      <c r="I17" s="6">
        <v>0</v>
      </c>
      <c r="J17" s="6">
        <v>735</v>
      </c>
      <c r="K17" s="6">
        <v>6860</v>
      </c>
      <c r="L17" s="2" t="s">
        <v>30</v>
      </c>
      <c r="M17" s="2" t="s">
        <v>31</v>
      </c>
      <c r="N17" s="7">
        <v>919986195058</v>
      </c>
      <c r="O17" s="6">
        <f>VLOOKUP(B17:B97,[1]Sheet1!$B$2:$O$81,14,)</f>
        <v>5375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f t="shared" si="0"/>
        <v>5375</v>
      </c>
      <c r="V17" s="2">
        <f>VLOOKUP(B17:B97,[1]Sheet1!$B$2:$V$81,21,)</f>
        <v>4562</v>
      </c>
      <c r="W17" s="3">
        <v>45265</v>
      </c>
    </row>
    <row r="18" spans="1:23" x14ac:dyDescent="0.3">
      <c r="A18" s="8">
        <v>18</v>
      </c>
      <c r="B18" s="4" t="s">
        <v>84</v>
      </c>
      <c r="C18" s="4" t="s">
        <v>85</v>
      </c>
      <c r="D18" s="4" t="s">
        <v>23</v>
      </c>
      <c r="E18" s="4" t="s">
        <v>24</v>
      </c>
      <c r="F18" s="4" t="s">
        <v>86</v>
      </c>
      <c r="G18" s="4" t="s">
        <v>25</v>
      </c>
      <c r="H18" s="9">
        <v>5880</v>
      </c>
      <c r="I18" s="9">
        <v>0</v>
      </c>
      <c r="J18" s="9">
        <v>705.6</v>
      </c>
      <c r="K18" s="9">
        <v>6585.6</v>
      </c>
      <c r="L18" s="4" t="s">
        <v>87</v>
      </c>
      <c r="M18" s="4" t="s">
        <v>55</v>
      </c>
      <c r="N18" s="10">
        <v>919923987278</v>
      </c>
      <c r="O18" s="6">
        <f>VLOOKUP(B18:B98,[1]Sheet1!$B$2:$O$81,14,)</f>
        <v>4700</v>
      </c>
      <c r="P18" s="9">
        <v>0</v>
      </c>
      <c r="Q18" s="9">
        <v>0</v>
      </c>
      <c r="R18" s="9">
        <v>0</v>
      </c>
      <c r="S18" s="9">
        <v>0</v>
      </c>
      <c r="T18" s="6">
        <v>0</v>
      </c>
      <c r="U18" s="6">
        <f t="shared" si="0"/>
        <v>4700</v>
      </c>
      <c r="V18" s="2">
        <f>VLOOKUP(B18:B98,[1]Sheet1!$B$2:$V$81,21,)</f>
        <v>4562</v>
      </c>
      <c r="W18" s="3">
        <v>45265</v>
      </c>
    </row>
    <row r="19" spans="1:23" x14ac:dyDescent="0.3">
      <c r="A19" s="5">
        <v>19</v>
      </c>
      <c r="B19" s="2" t="s">
        <v>88</v>
      </c>
      <c r="C19" s="2" t="s">
        <v>89</v>
      </c>
      <c r="D19" s="2" t="s">
        <v>23</v>
      </c>
      <c r="E19" s="2" t="s">
        <v>24</v>
      </c>
      <c r="F19" s="2" t="s">
        <v>86</v>
      </c>
      <c r="G19" s="2" t="s">
        <v>25</v>
      </c>
      <c r="H19" s="6">
        <v>6216</v>
      </c>
      <c r="I19" s="6">
        <v>0</v>
      </c>
      <c r="J19" s="6">
        <v>745.92</v>
      </c>
      <c r="K19" s="6">
        <v>6961.92</v>
      </c>
      <c r="L19" s="2" t="s">
        <v>90</v>
      </c>
      <c r="M19" s="2" t="s">
        <v>91</v>
      </c>
      <c r="N19" s="7">
        <v>919380823847</v>
      </c>
      <c r="O19" s="6">
        <f>VLOOKUP(B19:B99,[1]Sheet1!$B$2:$O$81,14,)</f>
        <v>4940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f t="shared" si="0"/>
        <v>4940</v>
      </c>
      <c r="V19" s="2">
        <f>VLOOKUP(B19:B99,[1]Sheet1!$B$2:$V$81,21,)</f>
        <v>4562</v>
      </c>
      <c r="W19" s="3">
        <v>45265</v>
      </c>
    </row>
    <row r="20" spans="1:23" x14ac:dyDescent="0.3">
      <c r="A20" s="8">
        <v>20</v>
      </c>
      <c r="B20" s="4" t="s">
        <v>92</v>
      </c>
      <c r="C20" s="4" t="s">
        <v>93</v>
      </c>
      <c r="D20" s="4" t="s">
        <v>23</v>
      </c>
      <c r="E20" s="4" t="s">
        <v>24</v>
      </c>
      <c r="F20" s="4" t="s">
        <v>86</v>
      </c>
      <c r="G20" s="4" t="s">
        <v>25</v>
      </c>
      <c r="H20" s="9">
        <v>5754</v>
      </c>
      <c r="I20" s="9">
        <v>200</v>
      </c>
      <c r="J20" s="9">
        <v>714.48</v>
      </c>
      <c r="K20" s="9">
        <v>6668.48</v>
      </c>
      <c r="L20" s="4" t="s">
        <v>94</v>
      </c>
      <c r="M20" s="4" t="s">
        <v>95</v>
      </c>
      <c r="N20" s="10">
        <v>917666847137</v>
      </c>
      <c r="O20" s="6">
        <f>VLOOKUP(B20:B100,[1]Sheet1!$B$2:$O$81,14,)</f>
        <v>4810</v>
      </c>
      <c r="P20" s="9">
        <v>0</v>
      </c>
      <c r="Q20" s="9">
        <v>0</v>
      </c>
      <c r="R20" s="9">
        <v>0</v>
      </c>
      <c r="S20" s="9">
        <v>0</v>
      </c>
      <c r="T20" s="6">
        <v>0</v>
      </c>
      <c r="U20" s="6">
        <f t="shared" si="0"/>
        <v>4810</v>
      </c>
      <c r="V20" s="2">
        <f>VLOOKUP(B20:B100,[1]Sheet1!$B$2:$V$81,21,)</f>
        <v>4562</v>
      </c>
      <c r="W20" s="3">
        <v>45265</v>
      </c>
    </row>
    <row r="21" spans="1:23" x14ac:dyDescent="0.3">
      <c r="A21" s="5">
        <v>21</v>
      </c>
      <c r="B21" s="2" t="s">
        <v>96</v>
      </c>
      <c r="C21" s="2" t="s">
        <v>97</v>
      </c>
      <c r="D21" s="2" t="s">
        <v>98</v>
      </c>
      <c r="E21" s="2" t="s">
        <v>24</v>
      </c>
      <c r="F21" s="2" t="s">
        <v>99</v>
      </c>
      <c r="G21" s="2" t="s">
        <v>100</v>
      </c>
      <c r="H21" s="6">
        <v>9844</v>
      </c>
      <c r="I21" s="6">
        <v>214</v>
      </c>
      <c r="J21" s="6">
        <v>1206.96</v>
      </c>
      <c r="K21" s="6">
        <v>11264.96</v>
      </c>
      <c r="L21" s="2" t="s">
        <v>54</v>
      </c>
      <c r="M21" s="2" t="s">
        <v>55</v>
      </c>
      <c r="N21" s="7">
        <v>917385961452</v>
      </c>
      <c r="O21" s="6">
        <f>VLOOKUP(B21:B101,[1]Sheet1!$B$2:$O$81,14,)</f>
        <v>8154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f t="shared" si="0"/>
        <v>8154</v>
      </c>
      <c r="V21" s="2">
        <f>VLOOKUP(B21:B101,[1]Sheet1!$B$2:$V$81,21,)</f>
        <v>4562</v>
      </c>
      <c r="W21" s="3">
        <v>45265</v>
      </c>
    </row>
    <row r="22" spans="1:23" x14ac:dyDescent="0.3">
      <c r="A22" s="8">
        <v>22</v>
      </c>
      <c r="B22" s="4" t="s">
        <v>101</v>
      </c>
      <c r="C22" s="4" t="s">
        <v>102</v>
      </c>
      <c r="D22" s="4" t="s">
        <v>80</v>
      </c>
      <c r="E22" s="4" t="s">
        <v>24</v>
      </c>
      <c r="F22" s="4" t="s">
        <v>81</v>
      </c>
      <c r="G22" s="4" t="s">
        <v>25</v>
      </c>
      <c r="H22" s="9">
        <v>3675</v>
      </c>
      <c r="I22" s="9">
        <v>0</v>
      </c>
      <c r="J22" s="9">
        <v>441</v>
      </c>
      <c r="K22" s="9">
        <v>4116</v>
      </c>
      <c r="L22" s="4" t="s">
        <v>30</v>
      </c>
      <c r="M22" s="4" t="s">
        <v>31</v>
      </c>
      <c r="N22" s="10">
        <v>919986195058</v>
      </c>
      <c r="O22" s="6">
        <f>VLOOKUP(B22:B102,[1]Sheet1!$B$2:$O$81,14,)</f>
        <v>3650</v>
      </c>
      <c r="P22" s="9">
        <v>0</v>
      </c>
      <c r="Q22" s="9">
        <v>0</v>
      </c>
      <c r="R22" s="9">
        <v>0</v>
      </c>
      <c r="S22" s="9">
        <v>0</v>
      </c>
      <c r="T22" s="6">
        <v>0</v>
      </c>
      <c r="U22" s="6">
        <f t="shared" si="0"/>
        <v>3650</v>
      </c>
      <c r="V22" s="2">
        <f>VLOOKUP(B22:B102,[1]Sheet1!$B$2:$V$81,21,)</f>
        <v>4562</v>
      </c>
      <c r="W22" s="3">
        <v>45265</v>
      </c>
    </row>
    <row r="23" spans="1:23" x14ac:dyDescent="0.3">
      <c r="A23" s="5">
        <v>23</v>
      </c>
      <c r="B23" s="2" t="s">
        <v>103</v>
      </c>
      <c r="C23" s="2" t="s">
        <v>97</v>
      </c>
      <c r="D23" s="2" t="s">
        <v>98</v>
      </c>
      <c r="E23" s="2" t="s">
        <v>24</v>
      </c>
      <c r="F23" s="2" t="s">
        <v>104</v>
      </c>
      <c r="G23" s="2" t="s">
        <v>100</v>
      </c>
      <c r="H23" s="6">
        <v>9456</v>
      </c>
      <c r="I23" s="6">
        <v>0</v>
      </c>
      <c r="J23" s="6">
        <v>1134.72</v>
      </c>
      <c r="K23" s="6">
        <v>10590.72</v>
      </c>
      <c r="L23" s="2" t="s">
        <v>105</v>
      </c>
      <c r="M23" s="2" t="s">
        <v>106</v>
      </c>
      <c r="N23" s="7">
        <v>919637939737</v>
      </c>
      <c r="O23" s="6">
        <f>VLOOKUP(B23:B103,[1]Sheet1!$B$2:$O$81,14,)</f>
        <v>7685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f t="shared" si="0"/>
        <v>7685</v>
      </c>
      <c r="V23" s="2">
        <f>VLOOKUP(B23:B103,[1]Sheet1!$B$2:$V$81,21,)</f>
        <v>4562</v>
      </c>
      <c r="W23" s="3">
        <v>45265</v>
      </c>
    </row>
    <row r="24" spans="1:23" x14ac:dyDescent="0.3">
      <c r="A24" s="8">
        <v>24</v>
      </c>
      <c r="B24" s="4" t="s">
        <v>107</v>
      </c>
      <c r="C24" s="4" t="s">
        <v>108</v>
      </c>
      <c r="D24" s="4" t="s">
        <v>109</v>
      </c>
      <c r="E24" s="4" t="s">
        <v>24</v>
      </c>
      <c r="F24" s="4" t="s">
        <v>110</v>
      </c>
      <c r="G24" s="4" t="s">
        <v>25</v>
      </c>
      <c r="H24" s="9">
        <v>3500</v>
      </c>
      <c r="I24" s="9">
        <v>0</v>
      </c>
      <c r="J24" s="9">
        <v>420</v>
      </c>
      <c r="K24" s="9">
        <v>3920</v>
      </c>
      <c r="L24" s="4" t="s">
        <v>30</v>
      </c>
      <c r="M24" s="4" t="s">
        <v>31</v>
      </c>
      <c r="N24" s="10">
        <v>919986195058</v>
      </c>
      <c r="O24" s="6">
        <f>VLOOKUP(B24:B104,[1]Sheet1!$B$2:$O$81,14,)</f>
        <v>3500</v>
      </c>
      <c r="P24" s="9">
        <v>0</v>
      </c>
      <c r="Q24" s="9">
        <v>0</v>
      </c>
      <c r="R24" s="9">
        <v>0</v>
      </c>
      <c r="S24" s="9">
        <v>0</v>
      </c>
      <c r="T24" s="6">
        <v>0</v>
      </c>
      <c r="U24" s="6">
        <f t="shared" si="0"/>
        <v>3500</v>
      </c>
      <c r="V24" s="2">
        <f>VLOOKUP(B24:B104,[1]Sheet1!$B$2:$V$81,21,)</f>
        <v>4562</v>
      </c>
      <c r="W24" s="3">
        <v>45265</v>
      </c>
    </row>
    <row r="25" spans="1:23" x14ac:dyDescent="0.3">
      <c r="A25" s="5">
        <v>25</v>
      </c>
      <c r="B25" s="2" t="s">
        <v>111</v>
      </c>
      <c r="C25" s="2" t="s">
        <v>112</v>
      </c>
      <c r="D25" s="2" t="s">
        <v>23</v>
      </c>
      <c r="E25" s="2" t="s">
        <v>24</v>
      </c>
      <c r="F25" s="2" t="s">
        <v>113</v>
      </c>
      <c r="G25" s="2" t="s">
        <v>25</v>
      </c>
      <c r="H25" s="6">
        <v>4200</v>
      </c>
      <c r="I25" s="6">
        <v>0</v>
      </c>
      <c r="J25" s="6">
        <v>504</v>
      </c>
      <c r="K25" s="6">
        <v>4704</v>
      </c>
      <c r="L25" s="2" t="s">
        <v>114</v>
      </c>
      <c r="M25" s="2" t="s">
        <v>115</v>
      </c>
      <c r="N25" s="7">
        <v>919019687334</v>
      </c>
      <c r="O25" s="6">
        <f>VLOOKUP(B25:B105,[1]Sheet1!$B$2:$O$81,14,)</f>
        <v>3500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f t="shared" si="0"/>
        <v>3500</v>
      </c>
      <c r="V25" s="2">
        <f>VLOOKUP(B25:B105,[1]Sheet1!$B$2:$V$81,21,)</f>
        <v>4562</v>
      </c>
      <c r="W25" s="3">
        <v>45265</v>
      </c>
    </row>
    <row r="26" spans="1:23" x14ac:dyDescent="0.3">
      <c r="A26" s="8">
        <v>26</v>
      </c>
      <c r="B26" s="4" t="s">
        <v>116</v>
      </c>
      <c r="C26" s="4" t="s">
        <v>97</v>
      </c>
      <c r="D26" s="4" t="s">
        <v>98</v>
      </c>
      <c r="E26" s="4" t="s">
        <v>24</v>
      </c>
      <c r="F26" s="4" t="s">
        <v>99</v>
      </c>
      <c r="G26" s="4" t="s">
        <v>100</v>
      </c>
      <c r="H26" s="9">
        <v>11524</v>
      </c>
      <c r="I26" s="9">
        <v>0</v>
      </c>
      <c r="J26" s="9">
        <v>1382.88</v>
      </c>
      <c r="K26" s="9">
        <v>12906.88</v>
      </c>
      <c r="L26" s="4" t="s">
        <v>54</v>
      </c>
      <c r="M26" s="4" t="s">
        <v>55</v>
      </c>
      <c r="N26" s="10">
        <v>917385961452</v>
      </c>
      <c r="O26" s="6">
        <f>VLOOKUP(B26:B106,[1]Sheet1!$B$2:$O$81,14,)</f>
        <v>9215</v>
      </c>
      <c r="P26" s="9">
        <v>0</v>
      </c>
      <c r="Q26" s="9">
        <v>0</v>
      </c>
      <c r="R26" s="9">
        <v>0</v>
      </c>
      <c r="S26" s="9">
        <v>0</v>
      </c>
      <c r="T26" s="6">
        <v>0</v>
      </c>
      <c r="U26" s="6">
        <f t="shared" si="0"/>
        <v>9215</v>
      </c>
      <c r="V26" s="2">
        <f>VLOOKUP(B26:B106,[1]Sheet1!$B$2:$V$81,21,)</f>
        <v>4562</v>
      </c>
      <c r="W26" s="3">
        <v>45265</v>
      </c>
    </row>
    <row r="27" spans="1:23" x14ac:dyDescent="0.3">
      <c r="A27" s="5">
        <v>27</v>
      </c>
      <c r="B27" s="2" t="s">
        <v>117</v>
      </c>
      <c r="C27" s="2" t="s">
        <v>97</v>
      </c>
      <c r="D27" s="2" t="s">
        <v>98</v>
      </c>
      <c r="E27" s="2" t="s">
        <v>24</v>
      </c>
      <c r="F27" s="2" t="s">
        <v>104</v>
      </c>
      <c r="G27" s="2" t="s">
        <v>100</v>
      </c>
      <c r="H27" s="6">
        <v>7168</v>
      </c>
      <c r="I27" s="6">
        <v>0</v>
      </c>
      <c r="J27" s="6">
        <v>860.16</v>
      </c>
      <c r="K27" s="6">
        <v>8028.16</v>
      </c>
      <c r="L27" s="2" t="s">
        <v>105</v>
      </c>
      <c r="M27" s="2" t="s">
        <v>106</v>
      </c>
      <c r="N27" s="7">
        <v>919637939737</v>
      </c>
      <c r="O27" s="6">
        <f>VLOOKUP(B27:B107,[1]Sheet1!$B$2:$O$81,14,)</f>
        <v>5255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f t="shared" si="0"/>
        <v>5255</v>
      </c>
      <c r="V27" s="2">
        <f>VLOOKUP(B27:B107,[1]Sheet1!$B$2:$V$81,21,)</f>
        <v>4562</v>
      </c>
      <c r="W27" s="3">
        <v>45265</v>
      </c>
    </row>
    <row r="28" spans="1:23" x14ac:dyDescent="0.3">
      <c r="A28" s="8">
        <v>28</v>
      </c>
      <c r="B28" s="4" t="s">
        <v>118</v>
      </c>
      <c r="C28" s="4" t="s">
        <v>119</v>
      </c>
      <c r="D28" s="4" t="s">
        <v>109</v>
      </c>
      <c r="E28" s="4" t="s">
        <v>24</v>
      </c>
      <c r="F28" s="4" t="s">
        <v>110</v>
      </c>
      <c r="G28" s="4" t="s">
        <v>25</v>
      </c>
      <c r="H28" s="9">
        <v>3900</v>
      </c>
      <c r="I28" s="9">
        <v>0</v>
      </c>
      <c r="J28" s="9">
        <v>468</v>
      </c>
      <c r="K28" s="9">
        <v>4368</v>
      </c>
      <c r="L28" s="4" t="s">
        <v>30</v>
      </c>
      <c r="M28" s="4" t="s">
        <v>31</v>
      </c>
      <c r="N28" s="10">
        <v>919986195058</v>
      </c>
      <c r="O28" s="6">
        <f>VLOOKUP(B28:B108,[1]Sheet1!$B$2:$O$81,14,)</f>
        <v>3950</v>
      </c>
      <c r="P28" s="9">
        <v>0</v>
      </c>
      <c r="Q28" s="9">
        <v>0</v>
      </c>
      <c r="R28" s="9">
        <v>0</v>
      </c>
      <c r="S28" s="9">
        <v>0</v>
      </c>
      <c r="T28" s="6">
        <v>0</v>
      </c>
      <c r="U28" s="6">
        <f t="shared" si="0"/>
        <v>3950</v>
      </c>
      <c r="V28" s="2">
        <f>VLOOKUP(B28:B108,[1]Sheet1!$B$2:$V$81,21,)</f>
        <v>4562</v>
      </c>
      <c r="W28" s="3">
        <v>45265</v>
      </c>
    </row>
    <row r="29" spans="1:23" x14ac:dyDescent="0.3">
      <c r="A29" s="5">
        <v>29</v>
      </c>
      <c r="B29" s="2" t="s">
        <v>120</v>
      </c>
      <c r="C29" s="2" t="s">
        <v>121</v>
      </c>
      <c r="D29" s="2" t="s">
        <v>23</v>
      </c>
      <c r="E29" s="2" t="s">
        <v>24</v>
      </c>
      <c r="F29" s="2" t="s">
        <v>113</v>
      </c>
      <c r="G29" s="2" t="s">
        <v>25</v>
      </c>
      <c r="H29" s="6">
        <v>7476</v>
      </c>
      <c r="I29" s="6">
        <v>0</v>
      </c>
      <c r="J29" s="6">
        <v>897.12</v>
      </c>
      <c r="K29" s="6">
        <v>8373.1200000000008</v>
      </c>
      <c r="L29" s="2" t="s">
        <v>122</v>
      </c>
      <c r="M29" s="2" t="s">
        <v>123</v>
      </c>
      <c r="N29" s="7">
        <v>918080113473</v>
      </c>
      <c r="O29" s="6">
        <f>VLOOKUP(B29:B109,[1]Sheet1!$B$2:$O$81,14,)</f>
        <v>5840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f t="shared" si="0"/>
        <v>5840</v>
      </c>
      <c r="V29" s="2">
        <f>VLOOKUP(B29:B109,[1]Sheet1!$B$2:$V$81,21,)</f>
        <v>4562</v>
      </c>
      <c r="W29" s="3">
        <v>45265</v>
      </c>
    </row>
    <row r="30" spans="1:23" x14ac:dyDescent="0.3">
      <c r="A30" s="8">
        <v>30</v>
      </c>
      <c r="B30" s="4" t="s">
        <v>124</v>
      </c>
      <c r="C30" s="4" t="s">
        <v>125</v>
      </c>
      <c r="D30" s="4" t="s">
        <v>23</v>
      </c>
      <c r="E30" s="4" t="s">
        <v>24</v>
      </c>
      <c r="F30" s="4" t="s">
        <v>113</v>
      </c>
      <c r="G30" s="4" t="s">
        <v>25</v>
      </c>
      <c r="H30" s="9">
        <v>5796</v>
      </c>
      <c r="I30" s="9">
        <v>0</v>
      </c>
      <c r="J30" s="9">
        <v>695.52</v>
      </c>
      <c r="K30" s="9">
        <v>6491.52</v>
      </c>
      <c r="L30" s="4" t="s">
        <v>114</v>
      </c>
      <c r="M30" s="4" t="s">
        <v>115</v>
      </c>
      <c r="N30" s="10">
        <v>919019687334</v>
      </c>
      <c r="O30" s="6">
        <f>VLOOKUP(B30:B110,[1]Sheet1!$B$2:$O$81,14,)</f>
        <v>4640</v>
      </c>
      <c r="P30" s="9">
        <v>0</v>
      </c>
      <c r="Q30" s="9">
        <v>0</v>
      </c>
      <c r="R30" s="9">
        <v>0</v>
      </c>
      <c r="S30" s="9">
        <v>0</v>
      </c>
      <c r="T30" s="6">
        <v>0</v>
      </c>
      <c r="U30" s="6">
        <f t="shared" si="0"/>
        <v>4640</v>
      </c>
      <c r="V30" s="2">
        <f>VLOOKUP(B30:B110,[1]Sheet1!$B$2:$V$81,21,)</f>
        <v>4562</v>
      </c>
      <c r="W30" s="3">
        <v>45265</v>
      </c>
    </row>
    <row r="31" spans="1:23" x14ac:dyDescent="0.3">
      <c r="A31" s="5">
        <v>31</v>
      </c>
      <c r="B31" s="2" t="s">
        <v>126</v>
      </c>
      <c r="C31" s="2" t="s">
        <v>127</v>
      </c>
      <c r="D31" s="2" t="s">
        <v>23</v>
      </c>
      <c r="E31" s="2" t="s">
        <v>24</v>
      </c>
      <c r="F31" s="2" t="s">
        <v>113</v>
      </c>
      <c r="G31" s="2" t="s">
        <v>25</v>
      </c>
      <c r="H31" s="6">
        <v>7476</v>
      </c>
      <c r="I31" s="6">
        <v>0</v>
      </c>
      <c r="J31" s="6">
        <v>897.12</v>
      </c>
      <c r="K31" s="6">
        <v>8373.1200000000008</v>
      </c>
      <c r="L31" s="2" t="s">
        <v>94</v>
      </c>
      <c r="M31" s="2" t="s">
        <v>95</v>
      </c>
      <c r="N31" s="7">
        <v>917666847137</v>
      </c>
      <c r="O31" s="6">
        <f>VLOOKUP(B31:B111,[1]Sheet1!$B$2:$O$81,14,)</f>
        <v>5840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f t="shared" si="0"/>
        <v>5840</v>
      </c>
      <c r="V31" s="2">
        <f>VLOOKUP(B31:B111,[1]Sheet1!$B$2:$V$81,21,)</f>
        <v>4562</v>
      </c>
      <c r="W31" s="3">
        <v>45265</v>
      </c>
    </row>
    <row r="32" spans="1:23" x14ac:dyDescent="0.3">
      <c r="A32" s="8">
        <v>32</v>
      </c>
      <c r="B32" s="4" t="s">
        <v>128</v>
      </c>
      <c r="C32" s="4" t="s">
        <v>129</v>
      </c>
      <c r="D32" s="4" t="s">
        <v>130</v>
      </c>
      <c r="E32" s="4" t="s">
        <v>24</v>
      </c>
      <c r="F32" s="4" t="s">
        <v>131</v>
      </c>
      <c r="G32" s="4" t="s">
        <v>25</v>
      </c>
      <c r="H32" s="9">
        <v>4160</v>
      </c>
      <c r="I32" s="9">
        <v>50</v>
      </c>
      <c r="J32" s="9">
        <v>505.2</v>
      </c>
      <c r="K32" s="9">
        <v>4715.2</v>
      </c>
      <c r="L32" s="4" t="s">
        <v>74</v>
      </c>
      <c r="M32" s="4" t="s">
        <v>75</v>
      </c>
      <c r="N32" s="10">
        <v>917026315145</v>
      </c>
      <c r="O32" s="6">
        <f>VLOOKUP(B32:B112,[1]Sheet1!$B$2:$O$81,14,)</f>
        <v>3450</v>
      </c>
      <c r="P32" s="9">
        <v>0</v>
      </c>
      <c r="Q32" s="9">
        <v>0</v>
      </c>
      <c r="R32" s="9">
        <v>0</v>
      </c>
      <c r="S32" s="9">
        <v>0</v>
      </c>
      <c r="T32" s="6">
        <v>0</v>
      </c>
      <c r="U32" s="6">
        <f t="shared" si="0"/>
        <v>3450</v>
      </c>
      <c r="V32" s="2">
        <f>VLOOKUP(B32:B112,[1]Sheet1!$B$2:$V$81,21,)</f>
        <v>4562</v>
      </c>
      <c r="W32" s="3">
        <v>45265</v>
      </c>
    </row>
    <row r="33" spans="1:23" x14ac:dyDescent="0.3">
      <c r="A33" s="5">
        <v>33</v>
      </c>
      <c r="B33" s="2" t="s">
        <v>132</v>
      </c>
      <c r="C33" s="2" t="s">
        <v>133</v>
      </c>
      <c r="D33" s="2" t="s">
        <v>130</v>
      </c>
      <c r="E33" s="2" t="s">
        <v>24</v>
      </c>
      <c r="F33" s="2" t="s">
        <v>131</v>
      </c>
      <c r="G33" s="2" t="s">
        <v>25</v>
      </c>
      <c r="H33" s="6">
        <v>3300</v>
      </c>
      <c r="I33" s="6">
        <v>0</v>
      </c>
      <c r="J33" s="6">
        <v>396</v>
      </c>
      <c r="K33" s="6">
        <v>3696</v>
      </c>
      <c r="L33" s="2" t="s">
        <v>74</v>
      </c>
      <c r="M33" s="2" t="s">
        <v>75</v>
      </c>
      <c r="N33" s="7">
        <v>917026315145</v>
      </c>
      <c r="O33" s="6">
        <f>VLOOKUP(B33:B113,[1]Sheet1!$B$2:$O$81,14,)</f>
        <v>2700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f t="shared" si="0"/>
        <v>2700</v>
      </c>
      <c r="V33" s="2">
        <f>VLOOKUP(B33:B113,[1]Sheet1!$B$2:$V$81,21,)</f>
        <v>4562</v>
      </c>
      <c r="W33" s="3">
        <v>45265</v>
      </c>
    </row>
    <row r="34" spans="1:23" x14ac:dyDescent="0.3">
      <c r="A34" s="8">
        <v>34</v>
      </c>
      <c r="B34" s="4" t="s">
        <v>134</v>
      </c>
      <c r="C34" s="4" t="s">
        <v>135</v>
      </c>
      <c r="D34" s="4" t="s">
        <v>136</v>
      </c>
      <c r="E34" s="4" t="s">
        <v>24</v>
      </c>
      <c r="F34" s="4" t="s">
        <v>137</v>
      </c>
      <c r="G34" s="4" t="s">
        <v>138</v>
      </c>
      <c r="H34" s="9">
        <v>4181</v>
      </c>
      <c r="I34" s="9">
        <v>50</v>
      </c>
      <c r="J34" s="9">
        <v>507.72</v>
      </c>
      <c r="K34" s="9">
        <v>4738.72</v>
      </c>
      <c r="L34" s="4" t="s">
        <v>94</v>
      </c>
      <c r="M34" s="4" t="s">
        <v>95</v>
      </c>
      <c r="N34" s="10">
        <v>917666847137</v>
      </c>
      <c r="O34" s="6">
        <f>VLOOKUP(B34:B114,[1]Sheet1!$B$2:$O$81,14,)</f>
        <v>4740</v>
      </c>
      <c r="P34" s="9">
        <v>0</v>
      </c>
      <c r="Q34" s="9">
        <v>0</v>
      </c>
      <c r="R34" s="9">
        <v>0</v>
      </c>
      <c r="S34" s="9">
        <v>0</v>
      </c>
      <c r="T34" s="6">
        <v>0</v>
      </c>
      <c r="U34" s="6">
        <f t="shared" si="0"/>
        <v>4740</v>
      </c>
      <c r="V34" s="2">
        <f>VLOOKUP(B34:B114,[1]Sheet1!$B$2:$V$81,21,)</f>
        <v>4503</v>
      </c>
      <c r="W34" s="3">
        <v>45265</v>
      </c>
    </row>
    <row r="35" spans="1:23" x14ac:dyDescent="0.3">
      <c r="A35" s="5">
        <v>35</v>
      </c>
      <c r="B35" s="2" t="s">
        <v>139</v>
      </c>
      <c r="C35" s="2" t="s">
        <v>135</v>
      </c>
      <c r="D35" s="2" t="s">
        <v>136</v>
      </c>
      <c r="E35" s="2" t="s">
        <v>24</v>
      </c>
      <c r="F35" s="2" t="s">
        <v>140</v>
      </c>
      <c r="G35" s="2" t="s">
        <v>141</v>
      </c>
      <c r="H35" s="6">
        <v>1751</v>
      </c>
      <c r="I35" s="6">
        <v>0</v>
      </c>
      <c r="J35" s="6">
        <v>210.12</v>
      </c>
      <c r="K35" s="6">
        <v>1961.12</v>
      </c>
      <c r="L35" s="2" t="s">
        <v>142</v>
      </c>
      <c r="M35" s="2" t="s">
        <v>143</v>
      </c>
      <c r="N35" s="7">
        <v>919356341456</v>
      </c>
      <c r="O35" s="6">
        <f>VLOOKUP(B35:B115,[1]Sheet1!$B$2:$O$81,14,)</f>
        <v>2500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f t="shared" si="0"/>
        <v>2500</v>
      </c>
      <c r="V35" s="2">
        <f>VLOOKUP(B35:B115,[1]Sheet1!$B$2:$V$81,21,)</f>
        <v>4503</v>
      </c>
      <c r="W35" s="3">
        <v>45265</v>
      </c>
    </row>
    <row r="36" spans="1:23" x14ac:dyDescent="0.3">
      <c r="A36" s="8">
        <v>36</v>
      </c>
      <c r="B36" s="4" t="s">
        <v>144</v>
      </c>
      <c r="C36" s="4" t="s">
        <v>97</v>
      </c>
      <c r="D36" s="4" t="s">
        <v>98</v>
      </c>
      <c r="E36" s="4" t="s">
        <v>24</v>
      </c>
      <c r="F36" s="4" t="s">
        <v>145</v>
      </c>
      <c r="G36" s="4" t="s">
        <v>100</v>
      </c>
      <c r="H36" s="9">
        <v>7472</v>
      </c>
      <c r="I36" s="9">
        <v>50</v>
      </c>
      <c r="J36" s="9">
        <v>902.64</v>
      </c>
      <c r="K36" s="9">
        <v>8424.64</v>
      </c>
      <c r="L36" s="4" t="s">
        <v>94</v>
      </c>
      <c r="M36" s="4" t="s">
        <v>95</v>
      </c>
      <c r="N36" s="10">
        <v>917666847137</v>
      </c>
      <c r="O36" s="6">
        <f>VLOOKUP(B36:B116,[1]Sheet1!$B$2:$O$81,14,)</f>
        <v>5320</v>
      </c>
      <c r="P36" s="9">
        <v>0</v>
      </c>
      <c r="Q36" s="9">
        <v>0</v>
      </c>
      <c r="R36" s="9">
        <v>0</v>
      </c>
      <c r="S36" s="9">
        <v>0</v>
      </c>
      <c r="T36" s="6">
        <v>0</v>
      </c>
      <c r="U36" s="6">
        <f t="shared" si="0"/>
        <v>5320</v>
      </c>
      <c r="V36" s="2">
        <f>VLOOKUP(B36:B116,[1]Sheet1!$B$2:$V$81,21,)</f>
        <v>4562</v>
      </c>
      <c r="W36" s="3">
        <v>45265</v>
      </c>
    </row>
    <row r="37" spans="1:23" x14ac:dyDescent="0.3">
      <c r="A37" s="5">
        <v>37</v>
      </c>
      <c r="B37" s="2" t="s">
        <v>146</v>
      </c>
      <c r="C37" s="2" t="s">
        <v>147</v>
      </c>
      <c r="D37" s="2" t="s">
        <v>148</v>
      </c>
      <c r="E37" s="2" t="s">
        <v>24</v>
      </c>
      <c r="F37" s="2" t="s">
        <v>149</v>
      </c>
      <c r="G37" s="2" t="s">
        <v>25</v>
      </c>
      <c r="H37" s="6">
        <v>2354</v>
      </c>
      <c r="I37" s="6">
        <v>0</v>
      </c>
      <c r="J37" s="6">
        <v>282.48</v>
      </c>
      <c r="K37" s="6">
        <v>2636.48</v>
      </c>
      <c r="L37" s="2" t="s">
        <v>74</v>
      </c>
      <c r="M37" s="2" t="s">
        <v>75</v>
      </c>
      <c r="N37" s="7">
        <v>917026315145</v>
      </c>
      <c r="O37" s="6">
        <f>VLOOKUP(B37:B117,[1]Sheet1!$B$2:$O$81,14,)</f>
        <v>2000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f t="shared" si="0"/>
        <v>2000</v>
      </c>
      <c r="V37" s="2">
        <f>VLOOKUP(B37:B117,[1]Sheet1!$B$2:$V$81,21,)</f>
        <v>4562</v>
      </c>
      <c r="W37" s="3">
        <v>45265</v>
      </c>
    </row>
    <row r="38" spans="1:23" x14ac:dyDescent="0.3">
      <c r="A38" s="8">
        <v>38</v>
      </c>
      <c r="B38" s="4" t="s">
        <v>150</v>
      </c>
      <c r="C38" s="4" t="s">
        <v>97</v>
      </c>
      <c r="D38" s="4" t="s">
        <v>98</v>
      </c>
      <c r="E38" s="4" t="s">
        <v>24</v>
      </c>
      <c r="F38" s="4" t="s">
        <v>145</v>
      </c>
      <c r="G38" s="4" t="s">
        <v>100</v>
      </c>
      <c r="H38" s="9">
        <v>11880</v>
      </c>
      <c r="I38" s="9">
        <v>0</v>
      </c>
      <c r="J38" s="9">
        <v>1425.6</v>
      </c>
      <c r="K38" s="9">
        <v>13305.6</v>
      </c>
      <c r="L38" s="4" t="s">
        <v>94</v>
      </c>
      <c r="M38" s="4" t="s">
        <v>95</v>
      </c>
      <c r="N38" s="10">
        <v>917666847137</v>
      </c>
      <c r="O38" s="6">
        <f>VLOOKUP(B38:B118,[1]Sheet1!$B$2:$O$81,14,)</f>
        <v>10000</v>
      </c>
      <c r="P38" s="9">
        <v>0</v>
      </c>
      <c r="Q38" s="9">
        <v>0</v>
      </c>
      <c r="R38" s="9">
        <v>0</v>
      </c>
      <c r="S38" s="9">
        <v>0</v>
      </c>
      <c r="T38" s="6">
        <v>0</v>
      </c>
      <c r="U38" s="6">
        <f t="shared" si="0"/>
        <v>10000</v>
      </c>
      <c r="V38" s="2">
        <f>VLOOKUP(B38:B118,[1]Sheet1!$B$2:$V$81,21,)</f>
        <v>4562</v>
      </c>
      <c r="W38" s="3">
        <v>45265</v>
      </c>
    </row>
    <row r="39" spans="1:23" x14ac:dyDescent="0.3">
      <c r="A39" s="5">
        <v>39</v>
      </c>
      <c r="B39" s="2" t="s">
        <v>151</v>
      </c>
      <c r="C39" s="2" t="s">
        <v>152</v>
      </c>
      <c r="D39" s="2" t="s">
        <v>148</v>
      </c>
      <c r="E39" s="2" t="s">
        <v>24</v>
      </c>
      <c r="F39" s="2" t="s">
        <v>149</v>
      </c>
      <c r="G39" s="2" t="s">
        <v>25</v>
      </c>
      <c r="H39" s="6">
        <v>3504</v>
      </c>
      <c r="I39" s="6">
        <v>0</v>
      </c>
      <c r="J39" s="6">
        <v>420.48</v>
      </c>
      <c r="K39" s="6">
        <v>3924.48</v>
      </c>
      <c r="L39" s="2" t="s">
        <v>74</v>
      </c>
      <c r="M39" s="2" t="s">
        <v>75</v>
      </c>
      <c r="N39" s="7">
        <v>917026315145</v>
      </c>
      <c r="O39" s="6">
        <f>VLOOKUP(B39:B119,[1]Sheet1!$B$2:$O$81,14,)</f>
        <v>3050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f t="shared" si="0"/>
        <v>3050</v>
      </c>
      <c r="V39" s="2">
        <f>VLOOKUP(B39:B119,[1]Sheet1!$B$2:$V$81,21,)</f>
        <v>4562</v>
      </c>
      <c r="W39" s="3">
        <v>45265</v>
      </c>
    </row>
    <row r="40" spans="1:23" x14ac:dyDescent="0.3">
      <c r="A40" s="8">
        <v>40</v>
      </c>
      <c r="B40" s="4" t="s">
        <v>153</v>
      </c>
      <c r="C40" s="4" t="s">
        <v>154</v>
      </c>
      <c r="D40" s="4" t="s">
        <v>155</v>
      </c>
      <c r="E40" s="4" t="s">
        <v>24</v>
      </c>
      <c r="F40" s="4" t="s">
        <v>156</v>
      </c>
      <c r="G40" s="4" t="s">
        <v>25</v>
      </c>
      <c r="H40" s="9">
        <v>3920</v>
      </c>
      <c r="I40" s="9">
        <v>0</v>
      </c>
      <c r="J40" s="9">
        <v>470.4</v>
      </c>
      <c r="K40" s="9">
        <v>4390.3999999999996</v>
      </c>
      <c r="L40" s="4" t="s">
        <v>38</v>
      </c>
      <c r="M40" s="4" t="s">
        <v>157</v>
      </c>
      <c r="N40" s="10">
        <v>919845675477</v>
      </c>
      <c r="O40" s="6">
        <f>VLOOKUP(B40:B120,[1]Sheet1!$B$2:$O$81,14,)</f>
        <v>3200</v>
      </c>
      <c r="P40" s="9">
        <v>0</v>
      </c>
      <c r="Q40" s="9">
        <v>0</v>
      </c>
      <c r="R40" s="9">
        <v>0</v>
      </c>
      <c r="S40" s="9">
        <v>0</v>
      </c>
      <c r="T40" s="6">
        <v>0</v>
      </c>
      <c r="U40" s="6">
        <f t="shared" si="0"/>
        <v>3200</v>
      </c>
      <c r="V40" s="2">
        <f>VLOOKUP(B40:B120,[1]Sheet1!$B$2:$V$81,21,)</f>
        <v>4562</v>
      </c>
      <c r="W40" s="3">
        <v>45265</v>
      </c>
    </row>
    <row r="41" spans="1:23" x14ac:dyDescent="0.3">
      <c r="A41" s="5">
        <v>41</v>
      </c>
      <c r="B41" s="2" t="s">
        <v>158</v>
      </c>
      <c r="C41" s="2" t="s">
        <v>135</v>
      </c>
      <c r="D41" s="2" t="s">
        <v>136</v>
      </c>
      <c r="E41" s="2" t="s">
        <v>24</v>
      </c>
      <c r="F41" s="2" t="s">
        <v>159</v>
      </c>
      <c r="G41" s="2" t="s">
        <v>138</v>
      </c>
      <c r="H41" s="6">
        <v>4181</v>
      </c>
      <c r="I41" s="6">
        <v>50</v>
      </c>
      <c r="J41" s="6">
        <v>507.72</v>
      </c>
      <c r="K41" s="6">
        <v>4738.72</v>
      </c>
      <c r="L41" s="2" t="s">
        <v>54</v>
      </c>
      <c r="M41" s="2" t="s">
        <v>55</v>
      </c>
      <c r="N41" s="7">
        <v>917385961452</v>
      </c>
      <c r="O41" s="6">
        <f>VLOOKUP(B41:B121,[1]Sheet1!$B$2:$O$81,14,)</f>
        <v>4210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f t="shared" si="0"/>
        <v>4210</v>
      </c>
      <c r="V41" s="2">
        <f>VLOOKUP(B41:B121,[1]Sheet1!$B$2:$V$81,21,)</f>
        <v>4503</v>
      </c>
      <c r="W41" s="3">
        <v>45265</v>
      </c>
    </row>
    <row r="42" spans="1:23" x14ac:dyDescent="0.3">
      <c r="A42" s="8">
        <v>42</v>
      </c>
      <c r="B42" s="4" t="s">
        <v>160</v>
      </c>
      <c r="C42" s="4" t="s">
        <v>135</v>
      </c>
      <c r="D42" s="4" t="s">
        <v>136</v>
      </c>
      <c r="E42" s="4" t="s">
        <v>24</v>
      </c>
      <c r="F42" s="4" t="s">
        <v>161</v>
      </c>
      <c r="G42" s="4" t="s">
        <v>141</v>
      </c>
      <c r="H42" s="9">
        <v>1561</v>
      </c>
      <c r="I42" s="9">
        <v>0</v>
      </c>
      <c r="J42" s="9">
        <v>187.32</v>
      </c>
      <c r="K42" s="9">
        <v>1748.32</v>
      </c>
      <c r="L42" s="4" t="s">
        <v>142</v>
      </c>
      <c r="M42" s="4" t="s">
        <v>143</v>
      </c>
      <c r="N42" s="10">
        <v>919356341456</v>
      </c>
      <c r="O42" s="6">
        <f>VLOOKUP(B42:B122,[1]Sheet1!$B$2:$O$81,14,)</f>
        <v>2500</v>
      </c>
      <c r="P42" s="9">
        <v>0</v>
      </c>
      <c r="Q42" s="9">
        <v>0</v>
      </c>
      <c r="R42" s="9">
        <v>0</v>
      </c>
      <c r="S42" s="9">
        <v>0</v>
      </c>
      <c r="T42" s="6">
        <v>0</v>
      </c>
      <c r="U42" s="6">
        <f t="shared" si="0"/>
        <v>2500</v>
      </c>
      <c r="V42" s="2">
        <f>VLOOKUP(B42:B122,[1]Sheet1!$B$2:$V$81,21,)</f>
        <v>4503</v>
      </c>
      <c r="W42" s="3">
        <v>45265</v>
      </c>
    </row>
    <row r="43" spans="1:23" x14ac:dyDescent="0.3">
      <c r="A43" s="5">
        <v>43</v>
      </c>
      <c r="B43" s="2" t="s">
        <v>162</v>
      </c>
      <c r="C43" s="2" t="s">
        <v>135</v>
      </c>
      <c r="D43" s="2" t="s">
        <v>136</v>
      </c>
      <c r="E43" s="2" t="s">
        <v>24</v>
      </c>
      <c r="F43" s="2" t="s">
        <v>161</v>
      </c>
      <c r="G43" s="2" t="s">
        <v>141</v>
      </c>
      <c r="H43" s="6">
        <v>1561</v>
      </c>
      <c r="I43" s="6">
        <v>0</v>
      </c>
      <c r="J43" s="6">
        <v>187.32</v>
      </c>
      <c r="K43" s="6">
        <v>1748.32</v>
      </c>
      <c r="L43" s="2" t="s">
        <v>163</v>
      </c>
      <c r="M43" s="2" t="s">
        <v>164</v>
      </c>
      <c r="N43" s="7">
        <v>919307427996</v>
      </c>
      <c r="O43" s="6">
        <f>VLOOKUP(B43:B123,[1]Sheet1!$B$2:$O$81,14,)</f>
        <v>2000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f t="shared" si="0"/>
        <v>2000</v>
      </c>
      <c r="V43" s="2">
        <f>VLOOKUP(B43:B123,[1]Sheet1!$B$2:$V$81,21,)</f>
        <v>4503</v>
      </c>
      <c r="W43" s="3">
        <v>45265</v>
      </c>
    </row>
    <row r="44" spans="1:23" x14ac:dyDescent="0.3">
      <c r="A44" s="8">
        <v>44</v>
      </c>
      <c r="B44" s="4" t="s">
        <v>165</v>
      </c>
      <c r="C44" s="4" t="s">
        <v>166</v>
      </c>
      <c r="D44" s="4" t="s">
        <v>148</v>
      </c>
      <c r="E44" s="4" t="s">
        <v>24</v>
      </c>
      <c r="F44" s="4" t="s">
        <v>149</v>
      </c>
      <c r="G44" s="4" t="s">
        <v>25</v>
      </c>
      <c r="H44" s="9">
        <v>4469</v>
      </c>
      <c r="I44" s="9">
        <v>0</v>
      </c>
      <c r="J44" s="9">
        <v>536.28</v>
      </c>
      <c r="K44" s="9">
        <v>5005.28</v>
      </c>
      <c r="L44" s="4" t="s">
        <v>74</v>
      </c>
      <c r="M44" s="4" t="s">
        <v>75</v>
      </c>
      <c r="N44" s="10">
        <v>917026315145</v>
      </c>
      <c r="O44" s="6">
        <f>VLOOKUP(B44:B124,[1]Sheet1!$B$2:$O$81,14,)</f>
        <v>4065</v>
      </c>
      <c r="P44" s="9">
        <v>0</v>
      </c>
      <c r="Q44" s="9">
        <v>0</v>
      </c>
      <c r="R44" s="9">
        <v>0</v>
      </c>
      <c r="S44" s="9">
        <v>0</v>
      </c>
      <c r="T44" s="6">
        <v>0</v>
      </c>
      <c r="U44" s="6">
        <f t="shared" si="0"/>
        <v>4065</v>
      </c>
      <c r="V44" s="2">
        <f>VLOOKUP(B44:B124,[1]Sheet1!$B$2:$V$81,21,)</f>
        <v>4562</v>
      </c>
      <c r="W44" s="3">
        <v>45265</v>
      </c>
    </row>
    <row r="45" spans="1:23" x14ac:dyDescent="0.3">
      <c r="A45" s="5">
        <v>45</v>
      </c>
      <c r="B45" s="2" t="s">
        <v>167</v>
      </c>
      <c r="C45" s="2" t="s">
        <v>135</v>
      </c>
      <c r="D45" s="2" t="s">
        <v>136</v>
      </c>
      <c r="E45" s="2" t="s">
        <v>24</v>
      </c>
      <c r="F45" s="2" t="s">
        <v>159</v>
      </c>
      <c r="G45" s="2" t="s">
        <v>168</v>
      </c>
      <c r="H45" s="6">
        <v>5873</v>
      </c>
      <c r="I45" s="6">
        <v>0</v>
      </c>
      <c r="J45" s="6">
        <v>704.76</v>
      </c>
      <c r="K45" s="6">
        <v>6577.76</v>
      </c>
      <c r="L45" s="2" t="s">
        <v>54</v>
      </c>
      <c r="M45" s="2" t="s">
        <v>55</v>
      </c>
      <c r="N45" s="7">
        <v>917385961452</v>
      </c>
      <c r="O45" s="6">
        <f>VLOOKUP(B45:B125,[1]Sheet1!$B$2:$O$81,14,)</f>
        <v>5067.5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f t="shared" si="0"/>
        <v>5067.5</v>
      </c>
      <c r="V45" s="2">
        <f>VLOOKUP(B45:B125,[1]Sheet1!$B$2:$V$81,21,)</f>
        <v>4503</v>
      </c>
      <c r="W45" s="3">
        <v>45265</v>
      </c>
    </row>
    <row r="46" spans="1:23" x14ac:dyDescent="0.3">
      <c r="A46" s="8">
        <v>46</v>
      </c>
      <c r="B46" s="4" t="s">
        <v>169</v>
      </c>
      <c r="C46" s="4" t="s">
        <v>170</v>
      </c>
      <c r="D46" s="4" t="s">
        <v>171</v>
      </c>
      <c r="E46" s="4" t="s">
        <v>24</v>
      </c>
      <c r="F46" s="4" t="s">
        <v>172</v>
      </c>
      <c r="G46" s="4" t="s">
        <v>25</v>
      </c>
      <c r="H46" s="9">
        <v>4620</v>
      </c>
      <c r="I46" s="9">
        <v>50</v>
      </c>
      <c r="J46" s="9">
        <v>560.4</v>
      </c>
      <c r="K46" s="9">
        <v>5230.3999999999996</v>
      </c>
      <c r="L46" s="4" t="s">
        <v>94</v>
      </c>
      <c r="M46" s="4" t="s">
        <v>95</v>
      </c>
      <c r="N46" s="10">
        <v>917666847137</v>
      </c>
      <c r="O46" s="6">
        <f>VLOOKUP(B46:B126,[1]Sheet1!$B$2:$O$81,14,)</f>
        <v>3610.0000000000005</v>
      </c>
      <c r="P46" s="9">
        <v>0</v>
      </c>
      <c r="Q46" s="9">
        <v>0</v>
      </c>
      <c r="R46" s="9">
        <v>0</v>
      </c>
      <c r="S46" s="9">
        <v>0</v>
      </c>
      <c r="T46" s="6">
        <v>0</v>
      </c>
      <c r="U46" s="6">
        <f t="shared" si="0"/>
        <v>3610.0000000000005</v>
      </c>
      <c r="V46" s="2">
        <f>VLOOKUP(B46:B126,[1]Sheet1!$B$2:$V$81,21,)</f>
        <v>4562</v>
      </c>
      <c r="W46" s="3">
        <v>45265</v>
      </c>
    </row>
    <row r="47" spans="1:23" x14ac:dyDescent="0.3">
      <c r="A47" s="5">
        <v>47</v>
      </c>
      <c r="B47" s="2" t="s">
        <v>173</v>
      </c>
      <c r="C47" s="2" t="s">
        <v>174</v>
      </c>
      <c r="D47" s="2" t="s">
        <v>155</v>
      </c>
      <c r="E47" s="2" t="s">
        <v>24</v>
      </c>
      <c r="F47" s="2" t="s">
        <v>156</v>
      </c>
      <c r="G47" s="2" t="s">
        <v>25</v>
      </c>
      <c r="H47" s="6">
        <v>3850</v>
      </c>
      <c r="I47" s="6">
        <v>50</v>
      </c>
      <c r="J47" s="6">
        <v>468</v>
      </c>
      <c r="K47" s="6">
        <v>4368</v>
      </c>
      <c r="L47" s="2" t="s">
        <v>38</v>
      </c>
      <c r="M47" s="2" t="s">
        <v>157</v>
      </c>
      <c r="N47" s="7">
        <v>919845675477</v>
      </c>
      <c r="O47" s="6">
        <f>VLOOKUP(B47:B127,[1]Sheet1!$B$2:$O$81,14,)</f>
        <v>3250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f t="shared" si="0"/>
        <v>3250</v>
      </c>
      <c r="V47" s="2">
        <f>VLOOKUP(B47:B127,[1]Sheet1!$B$2:$V$81,21,)</f>
        <v>4562</v>
      </c>
      <c r="W47" s="3">
        <v>45265</v>
      </c>
    </row>
    <row r="48" spans="1:23" x14ac:dyDescent="0.3">
      <c r="A48" s="8">
        <v>48</v>
      </c>
      <c r="B48" s="4" t="s">
        <v>175</v>
      </c>
      <c r="C48" s="4" t="s">
        <v>135</v>
      </c>
      <c r="D48" s="4" t="s">
        <v>136</v>
      </c>
      <c r="E48" s="4" t="s">
        <v>24</v>
      </c>
      <c r="F48" s="4" t="s">
        <v>161</v>
      </c>
      <c r="G48" s="4" t="s">
        <v>141</v>
      </c>
      <c r="H48" s="9">
        <v>1561</v>
      </c>
      <c r="I48" s="9">
        <v>0</v>
      </c>
      <c r="J48" s="9">
        <v>187.32</v>
      </c>
      <c r="K48" s="9">
        <v>1748.32</v>
      </c>
      <c r="L48" s="4" t="s">
        <v>176</v>
      </c>
      <c r="M48" s="4" t="s">
        <v>177</v>
      </c>
      <c r="N48" s="10">
        <v>918559817068</v>
      </c>
      <c r="O48" s="6">
        <f>VLOOKUP(B48:B128,[1]Sheet1!$B$2:$O$81,14,)</f>
        <v>2660</v>
      </c>
      <c r="P48" s="9">
        <v>0</v>
      </c>
      <c r="Q48" s="9">
        <v>0</v>
      </c>
      <c r="R48" s="9">
        <v>0</v>
      </c>
      <c r="S48" s="9">
        <v>0</v>
      </c>
      <c r="T48" s="6">
        <v>0</v>
      </c>
      <c r="U48" s="6">
        <f t="shared" si="0"/>
        <v>2660</v>
      </c>
      <c r="V48" s="2">
        <f>VLOOKUP(B48:B128,[1]Sheet1!$B$2:$V$81,21,)</f>
        <v>4503</v>
      </c>
      <c r="W48" s="3">
        <v>45265</v>
      </c>
    </row>
    <row r="49" spans="1:23" x14ac:dyDescent="0.3">
      <c r="A49" s="5">
        <v>49</v>
      </c>
      <c r="B49" s="2" t="s">
        <v>178</v>
      </c>
      <c r="C49" s="2" t="s">
        <v>179</v>
      </c>
      <c r="D49" s="2" t="s">
        <v>148</v>
      </c>
      <c r="E49" s="2" t="s">
        <v>24</v>
      </c>
      <c r="F49" s="2" t="s">
        <v>149</v>
      </c>
      <c r="G49" s="2" t="s">
        <v>25</v>
      </c>
      <c r="H49" s="6">
        <v>3314</v>
      </c>
      <c r="I49" s="6">
        <v>0</v>
      </c>
      <c r="J49" s="6">
        <v>397.68</v>
      </c>
      <c r="K49" s="6">
        <v>3711.68</v>
      </c>
      <c r="L49" s="2" t="s">
        <v>74</v>
      </c>
      <c r="M49" s="2" t="s">
        <v>75</v>
      </c>
      <c r="N49" s="7">
        <v>917026315145</v>
      </c>
      <c r="O49" s="6">
        <f>VLOOKUP(B49:B129,[1]Sheet1!$B$2:$O$81,14,)</f>
        <v>3160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f t="shared" si="0"/>
        <v>3160</v>
      </c>
      <c r="V49" s="2">
        <f>VLOOKUP(B49:B129,[1]Sheet1!$B$2:$V$81,21,)</f>
        <v>4562</v>
      </c>
      <c r="W49" s="3">
        <v>45265</v>
      </c>
    </row>
    <row r="50" spans="1:23" x14ac:dyDescent="0.3">
      <c r="A50" s="8">
        <v>50</v>
      </c>
      <c r="B50" s="4" t="s">
        <v>180</v>
      </c>
      <c r="C50" s="4" t="s">
        <v>27</v>
      </c>
      <c r="D50" s="4" t="s">
        <v>28</v>
      </c>
      <c r="E50" s="4" t="s">
        <v>24</v>
      </c>
      <c r="F50" s="4" t="s">
        <v>181</v>
      </c>
      <c r="G50" s="4" t="s">
        <v>25</v>
      </c>
      <c r="H50" s="9">
        <v>2675</v>
      </c>
      <c r="I50" s="9">
        <v>200</v>
      </c>
      <c r="J50" s="9">
        <v>345</v>
      </c>
      <c r="K50" s="9">
        <v>3220</v>
      </c>
      <c r="L50" s="4" t="s">
        <v>74</v>
      </c>
      <c r="M50" s="4" t="s">
        <v>75</v>
      </c>
      <c r="N50" s="10">
        <v>917026315145</v>
      </c>
      <c r="O50" s="6">
        <f>VLOOKUP(B50:B130,[1]Sheet1!$B$2:$O$81,14,)</f>
        <v>2700</v>
      </c>
      <c r="P50" s="9">
        <v>0</v>
      </c>
      <c r="Q50" s="9">
        <v>0</v>
      </c>
      <c r="R50" s="9">
        <v>0</v>
      </c>
      <c r="S50" s="9">
        <v>0</v>
      </c>
      <c r="T50" s="6">
        <v>0</v>
      </c>
      <c r="U50" s="6">
        <f t="shared" si="0"/>
        <v>2700</v>
      </c>
      <c r="V50" s="2">
        <f>VLOOKUP(B50:B130,[1]Sheet1!$B$2:$V$81,21,)</f>
        <v>4562</v>
      </c>
      <c r="W50" s="3">
        <v>45265</v>
      </c>
    </row>
    <row r="51" spans="1:23" x14ac:dyDescent="0.3">
      <c r="A51" s="5">
        <v>51</v>
      </c>
      <c r="B51" s="2" t="s">
        <v>182</v>
      </c>
      <c r="C51" s="2" t="s">
        <v>27</v>
      </c>
      <c r="D51" s="2" t="s">
        <v>28</v>
      </c>
      <c r="E51" s="2" t="s">
        <v>24</v>
      </c>
      <c r="F51" s="2" t="s">
        <v>181</v>
      </c>
      <c r="G51" s="2" t="s">
        <v>25</v>
      </c>
      <c r="H51" s="6">
        <v>5475</v>
      </c>
      <c r="I51" s="6">
        <v>0</v>
      </c>
      <c r="J51" s="6">
        <v>657</v>
      </c>
      <c r="K51" s="6">
        <v>6132</v>
      </c>
      <c r="L51" s="2" t="s">
        <v>74</v>
      </c>
      <c r="M51" s="2" t="s">
        <v>75</v>
      </c>
      <c r="N51" s="7">
        <v>917026315145</v>
      </c>
      <c r="O51" s="6">
        <f>VLOOKUP(B51:B131,[1]Sheet1!$B$2:$O$81,14,)</f>
        <v>4577.5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f t="shared" si="0"/>
        <v>4577.5</v>
      </c>
      <c r="V51" s="2">
        <f>VLOOKUP(B51:B131,[1]Sheet1!$B$2:$V$81,21,)</f>
        <v>4562</v>
      </c>
      <c r="W51" s="3">
        <v>45265</v>
      </c>
    </row>
    <row r="52" spans="1:23" x14ac:dyDescent="0.3">
      <c r="A52" s="8">
        <v>52</v>
      </c>
      <c r="B52" s="4" t="s">
        <v>183</v>
      </c>
      <c r="C52" s="4" t="s">
        <v>184</v>
      </c>
      <c r="D52" s="4" t="s">
        <v>185</v>
      </c>
      <c r="E52" s="4" t="s">
        <v>24</v>
      </c>
      <c r="F52" s="4" t="s">
        <v>186</v>
      </c>
      <c r="G52" s="4" t="s">
        <v>25</v>
      </c>
      <c r="H52" s="9">
        <v>5880</v>
      </c>
      <c r="I52" s="9">
        <v>50</v>
      </c>
      <c r="J52" s="9">
        <v>711.6</v>
      </c>
      <c r="K52" s="9">
        <v>6641.6</v>
      </c>
      <c r="L52" s="4" t="s">
        <v>44</v>
      </c>
      <c r="M52" s="4" t="s">
        <v>45</v>
      </c>
      <c r="N52" s="10">
        <v>916362013124</v>
      </c>
      <c r="O52" s="6">
        <f>VLOOKUP(B52:B132,[1]Sheet1!$B$2:$O$81,14,)</f>
        <v>4960</v>
      </c>
      <c r="P52" s="9">
        <v>0</v>
      </c>
      <c r="Q52" s="9">
        <v>0</v>
      </c>
      <c r="R52" s="9">
        <v>0</v>
      </c>
      <c r="S52" s="9">
        <v>0</v>
      </c>
      <c r="T52" s="6">
        <v>0</v>
      </c>
      <c r="U52" s="6">
        <f t="shared" si="0"/>
        <v>4960</v>
      </c>
      <c r="V52" s="2">
        <f>VLOOKUP(B52:B132,[1]Sheet1!$B$2:$V$81,21,)</f>
        <v>4562</v>
      </c>
      <c r="W52" s="3">
        <v>45265</v>
      </c>
    </row>
    <row r="53" spans="1:23" x14ac:dyDescent="0.3">
      <c r="A53" s="5">
        <v>53</v>
      </c>
      <c r="B53" s="2" t="s">
        <v>187</v>
      </c>
      <c r="C53" s="2" t="s">
        <v>188</v>
      </c>
      <c r="D53" s="2" t="s">
        <v>185</v>
      </c>
      <c r="E53" s="2" t="s">
        <v>24</v>
      </c>
      <c r="F53" s="2" t="s">
        <v>186</v>
      </c>
      <c r="G53" s="2" t="s">
        <v>25</v>
      </c>
      <c r="H53" s="6">
        <v>5920</v>
      </c>
      <c r="I53" s="6">
        <v>0</v>
      </c>
      <c r="J53" s="6">
        <v>710.4</v>
      </c>
      <c r="K53" s="6">
        <v>6630.4</v>
      </c>
      <c r="L53" s="2" t="s">
        <v>44</v>
      </c>
      <c r="M53" s="2" t="s">
        <v>45</v>
      </c>
      <c r="N53" s="7">
        <v>916362013124</v>
      </c>
      <c r="O53" s="6">
        <f>VLOOKUP(B53:B133,[1]Sheet1!$B$2:$O$81,14,)</f>
        <v>4940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f t="shared" si="0"/>
        <v>4940</v>
      </c>
      <c r="V53" s="2">
        <f>VLOOKUP(B53:B133,[1]Sheet1!$B$2:$V$81,21,)</f>
        <v>4562</v>
      </c>
      <c r="W53" s="3">
        <v>45265</v>
      </c>
    </row>
    <row r="54" spans="1:23" x14ac:dyDescent="0.3">
      <c r="A54" s="8">
        <v>54</v>
      </c>
      <c r="B54" s="4" t="s">
        <v>189</v>
      </c>
      <c r="C54" s="4" t="s">
        <v>27</v>
      </c>
      <c r="D54" s="4" t="s">
        <v>28</v>
      </c>
      <c r="E54" s="4" t="s">
        <v>24</v>
      </c>
      <c r="F54" s="4" t="s">
        <v>181</v>
      </c>
      <c r="G54" s="4" t="s">
        <v>25</v>
      </c>
      <c r="H54" s="9">
        <v>4150</v>
      </c>
      <c r="I54" s="9">
        <v>0</v>
      </c>
      <c r="J54" s="9">
        <v>498</v>
      </c>
      <c r="K54" s="9">
        <v>4648</v>
      </c>
      <c r="L54" s="4" t="s">
        <v>74</v>
      </c>
      <c r="M54" s="4" t="s">
        <v>75</v>
      </c>
      <c r="N54" s="10">
        <v>917026315145</v>
      </c>
      <c r="O54" s="6">
        <f>VLOOKUP(B54:B134,[1]Sheet1!$B$2:$O$81,14,)</f>
        <v>3515</v>
      </c>
      <c r="P54" s="9">
        <v>0</v>
      </c>
      <c r="Q54" s="9">
        <v>0</v>
      </c>
      <c r="R54" s="9">
        <v>0</v>
      </c>
      <c r="S54" s="9">
        <v>0</v>
      </c>
      <c r="T54" s="6">
        <v>0</v>
      </c>
      <c r="U54" s="6">
        <f t="shared" si="0"/>
        <v>3515</v>
      </c>
      <c r="V54" s="2">
        <f>VLOOKUP(B54:B134,[1]Sheet1!$B$2:$V$81,21,)</f>
        <v>4562</v>
      </c>
      <c r="W54" s="3">
        <v>45265</v>
      </c>
    </row>
    <row r="55" spans="1:23" x14ac:dyDescent="0.3">
      <c r="A55" s="5">
        <v>55</v>
      </c>
      <c r="B55" s="2" t="s">
        <v>190</v>
      </c>
      <c r="C55" s="2" t="s">
        <v>191</v>
      </c>
      <c r="D55" s="2" t="s">
        <v>80</v>
      </c>
      <c r="E55" s="2" t="s">
        <v>24</v>
      </c>
      <c r="F55" s="2" t="s">
        <v>192</v>
      </c>
      <c r="G55" s="2" t="s">
        <v>25</v>
      </c>
      <c r="H55" s="6">
        <v>4970</v>
      </c>
      <c r="I55" s="6">
        <v>50</v>
      </c>
      <c r="J55" s="6">
        <v>602.4</v>
      </c>
      <c r="K55" s="6">
        <v>5622.4</v>
      </c>
      <c r="L55" s="2" t="s">
        <v>54</v>
      </c>
      <c r="M55" s="2" t="s">
        <v>55</v>
      </c>
      <c r="N55" s="7">
        <v>917385961452</v>
      </c>
      <c r="O55" s="6">
        <f>VLOOKUP(B55:B135,[1]Sheet1!$B$2:$O$81,14,)</f>
        <v>4472.5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f t="shared" si="0"/>
        <v>4472.5</v>
      </c>
      <c r="V55" s="2">
        <f>VLOOKUP(B55:B135,[1]Sheet1!$B$2:$V$81,21,)</f>
        <v>4562</v>
      </c>
      <c r="W55" s="3">
        <v>45265</v>
      </c>
    </row>
    <row r="56" spans="1:23" x14ac:dyDescent="0.3">
      <c r="A56" s="8">
        <v>56</v>
      </c>
      <c r="B56" s="4" t="s">
        <v>193</v>
      </c>
      <c r="C56" s="4" t="s">
        <v>194</v>
      </c>
      <c r="D56" s="4" t="s">
        <v>80</v>
      </c>
      <c r="E56" s="4" t="s">
        <v>24</v>
      </c>
      <c r="F56" s="4" t="s">
        <v>192</v>
      </c>
      <c r="G56" s="4" t="s">
        <v>25</v>
      </c>
      <c r="H56" s="9">
        <v>3885</v>
      </c>
      <c r="I56" s="9">
        <v>0</v>
      </c>
      <c r="J56" s="9">
        <v>466.2</v>
      </c>
      <c r="K56" s="9">
        <v>4351.2</v>
      </c>
      <c r="L56" s="4" t="s">
        <v>54</v>
      </c>
      <c r="M56" s="4" t="s">
        <v>55</v>
      </c>
      <c r="N56" s="10">
        <v>917385961452</v>
      </c>
      <c r="O56" s="6">
        <f>VLOOKUP(B56:B136,[1]Sheet1!$B$2:$O$81,14,)</f>
        <v>3830</v>
      </c>
      <c r="P56" s="9">
        <v>0</v>
      </c>
      <c r="Q56" s="9">
        <v>0</v>
      </c>
      <c r="R56" s="9">
        <v>0</v>
      </c>
      <c r="S56" s="9">
        <v>0</v>
      </c>
      <c r="T56" s="6">
        <v>0</v>
      </c>
      <c r="U56" s="6">
        <f t="shared" si="0"/>
        <v>3830</v>
      </c>
      <c r="V56" s="2">
        <f>VLOOKUP(B56:B136,[1]Sheet1!$B$2:$V$81,21,)</f>
        <v>4562</v>
      </c>
      <c r="W56" s="3">
        <v>45265</v>
      </c>
    </row>
    <row r="57" spans="1:23" x14ac:dyDescent="0.3">
      <c r="A57" s="5">
        <v>57</v>
      </c>
      <c r="B57" s="2" t="s">
        <v>195</v>
      </c>
      <c r="C57" s="2" t="s">
        <v>196</v>
      </c>
      <c r="D57" s="2" t="s">
        <v>197</v>
      </c>
      <c r="E57" s="2" t="s">
        <v>24</v>
      </c>
      <c r="F57" s="2" t="s">
        <v>198</v>
      </c>
      <c r="G57" s="2" t="s">
        <v>25</v>
      </c>
      <c r="H57" s="6">
        <v>4962</v>
      </c>
      <c r="I57" s="6">
        <v>0</v>
      </c>
      <c r="J57" s="6">
        <v>595.44000000000005</v>
      </c>
      <c r="K57" s="6">
        <v>5557.44</v>
      </c>
      <c r="L57" s="2" t="s">
        <v>74</v>
      </c>
      <c r="M57" s="2" t="s">
        <v>75</v>
      </c>
      <c r="N57" s="7">
        <v>917026315145</v>
      </c>
      <c r="O57" s="6">
        <f>VLOOKUP(B57:B137,[1]Sheet1!$B$2:$O$81,14,)</f>
        <v>3895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f t="shared" si="0"/>
        <v>3895</v>
      </c>
      <c r="V57" s="2">
        <f>VLOOKUP(B57:B137,[1]Sheet1!$B$2:$V$81,21,)</f>
        <v>4562</v>
      </c>
      <c r="W57" s="3">
        <v>45265</v>
      </c>
    </row>
    <row r="58" spans="1:23" x14ac:dyDescent="0.3">
      <c r="A58" s="8">
        <v>58</v>
      </c>
      <c r="B58" s="4" t="s">
        <v>199</v>
      </c>
      <c r="C58" s="4" t="s">
        <v>200</v>
      </c>
      <c r="D58" s="4" t="s">
        <v>197</v>
      </c>
      <c r="E58" s="4" t="s">
        <v>24</v>
      </c>
      <c r="F58" s="4" t="s">
        <v>198</v>
      </c>
      <c r="G58" s="4" t="s">
        <v>25</v>
      </c>
      <c r="H58" s="9">
        <v>5832</v>
      </c>
      <c r="I58" s="9">
        <v>0</v>
      </c>
      <c r="J58" s="9">
        <v>699.84</v>
      </c>
      <c r="K58" s="9">
        <v>6531.84</v>
      </c>
      <c r="L58" s="4" t="s">
        <v>74</v>
      </c>
      <c r="M58" s="4" t="s">
        <v>75</v>
      </c>
      <c r="N58" s="10">
        <v>917026315145</v>
      </c>
      <c r="O58" s="6">
        <f>VLOOKUP(B58:B138,[1]Sheet1!$B$2:$O$81,14,)</f>
        <v>4520</v>
      </c>
      <c r="P58" s="9">
        <v>0</v>
      </c>
      <c r="Q58" s="9">
        <v>0</v>
      </c>
      <c r="R58" s="9">
        <v>0</v>
      </c>
      <c r="S58" s="9">
        <v>0</v>
      </c>
      <c r="T58" s="6">
        <v>0</v>
      </c>
      <c r="U58" s="6">
        <f t="shared" si="0"/>
        <v>4520</v>
      </c>
      <c r="V58" s="2">
        <f>VLOOKUP(B58:B138,[1]Sheet1!$B$2:$V$81,21,)</f>
        <v>4562</v>
      </c>
      <c r="W58" s="3">
        <v>45265</v>
      </c>
    </row>
    <row r="59" spans="1:23" x14ac:dyDescent="0.3">
      <c r="A59" s="5">
        <v>59</v>
      </c>
      <c r="B59" s="2" t="s">
        <v>201</v>
      </c>
      <c r="C59" s="2" t="s">
        <v>135</v>
      </c>
      <c r="D59" s="2" t="s">
        <v>136</v>
      </c>
      <c r="E59" s="2" t="s">
        <v>24</v>
      </c>
      <c r="F59" s="2" t="s">
        <v>159</v>
      </c>
      <c r="G59" s="2" t="s">
        <v>138</v>
      </c>
      <c r="H59" s="6">
        <v>4971</v>
      </c>
      <c r="I59" s="6">
        <v>0</v>
      </c>
      <c r="J59" s="6">
        <v>596.52</v>
      </c>
      <c r="K59" s="6">
        <v>5567.52</v>
      </c>
      <c r="L59" s="2" t="s">
        <v>87</v>
      </c>
      <c r="M59" s="2" t="s">
        <v>55</v>
      </c>
      <c r="N59" s="7">
        <v>919923987278</v>
      </c>
      <c r="O59" s="6">
        <f>VLOOKUP(B59:B139,[1]Sheet1!$B$2:$O$81,14,)</f>
        <v>6440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f t="shared" si="0"/>
        <v>6440</v>
      </c>
      <c r="V59" s="2">
        <f>VLOOKUP(B59:B139,[1]Sheet1!$B$2:$V$81,21,)</f>
        <v>4503</v>
      </c>
      <c r="W59" s="3">
        <v>45265</v>
      </c>
    </row>
    <row r="60" spans="1:23" x14ac:dyDescent="0.3">
      <c r="A60" s="8">
        <v>60</v>
      </c>
      <c r="B60" s="4" t="s">
        <v>202</v>
      </c>
      <c r="C60" s="4" t="s">
        <v>203</v>
      </c>
      <c r="D60" s="4" t="s">
        <v>204</v>
      </c>
      <c r="E60" s="4" t="s">
        <v>24</v>
      </c>
      <c r="F60" s="4" t="s">
        <v>205</v>
      </c>
      <c r="G60" s="4" t="s">
        <v>25</v>
      </c>
      <c r="H60" s="9">
        <v>2500</v>
      </c>
      <c r="I60" s="9">
        <v>50</v>
      </c>
      <c r="J60" s="9">
        <v>306</v>
      </c>
      <c r="K60" s="9">
        <v>2856</v>
      </c>
      <c r="L60" s="4" t="s">
        <v>206</v>
      </c>
      <c r="M60" s="4" t="s">
        <v>207</v>
      </c>
      <c r="N60" s="10">
        <v>918208423274</v>
      </c>
      <c r="O60" s="6">
        <f>VLOOKUP(B60:B140,[1]Sheet1!$B$2:$O$81,14,)</f>
        <v>2250</v>
      </c>
      <c r="P60" s="9">
        <v>0</v>
      </c>
      <c r="Q60" s="9">
        <v>0</v>
      </c>
      <c r="R60" s="9">
        <v>0</v>
      </c>
      <c r="S60" s="9">
        <v>0</v>
      </c>
      <c r="T60" s="6">
        <v>0</v>
      </c>
      <c r="U60" s="6">
        <f t="shared" si="0"/>
        <v>2250</v>
      </c>
      <c r="V60" s="2">
        <f>VLOOKUP(B60:B140,[1]Sheet1!$B$2:$V$81,21,)</f>
        <v>4562</v>
      </c>
      <c r="W60" s="3">
        <v>45265</v>
      </c>
    </row>
    <row r="61" spans="1:23" x14ac:dyDescent="0.3">
      <c r="A61" s="5">
        <v>61</v>
      </c>
      <c r="B61" s="2" t="s">
        <v>208</v>
      </c>
      <c r="C61" s="2" t="s">
        <v>209</v>
      </c>
      <c r="D61" s="2" t="s">
        <v>204</v>
      </c>
      <c r="E61" s="2" t="s">
        <v>24</v>
      </c>
      <c r="F61" s="2" t="s">
        <v>205</v>
      </c>
      <c r="G61" s="2" t="s">
        <v>25</v>
      </c>
      <c r="H61" s="6">
        <v>3400</v>
      </c>
      <c r="I61" s="6">
        <v>0</v>
      </c>
      <c r="J61" s="6">
        <v>408</v>
      </c>
      <c r="K61" s="6">
        <v>3808</v>
      </c>
      <c r="L61" s="2" t="s">
        <v>206</v>
      </c>
      <c r="M61" s="2" t="s">
        <v>207</v>
      </c>
      <c r="N61" s="7">
        <v>918208423274</v>
      </c>
      <c r="O61" s="6">
        <f>VLOOKUP(B61:B141,[1]Sheet1!$B$2:$O$81,14,)</f>
        <v>2905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f t="shared" si="0"/>
        <v>2905</v>
      </c>
      <c r="V61" s="2">
        <f>VLOOKUP(B61:B141,[1]Sheet1!$B$2:$V$81,21,)</f>
        <v>4562</v>
      </c>
      <c r="W61" s="3">
        <v>45265</v>
      </c>
    </row>
    <row r="62" spans="1:23" x14ac:dyDescent="0.3">
      <c r="A62" s="8">
        <v>62</v>
      </c>
      <c r="B62" s="4" t="s">
        <v>210</v>
      </c>
      <c r="C62" s="4" t="s">
        <v>211</v>
      </c>
      <c r="D62" s="4" t="s">
        <v>212</v>
      </c>
      <c r="E62" s="4" t="s">
        <v>24</v>
      </c>
      <c r="F62" s="4" t="s">
        <v>213</v>
      </c>
      <c r="G62" s="4" t="s">
        <v>25</v>
      </c>
      <c r="H62" s="9">
        <v>7476</v>
      </c>
      <c r="I62" s="9">
        <v>0</v>
      </c>
      <c r="J62" s="9">
        <v>897.12</v>
      </c>
      <c r="K62" s="9">
        <v>8373.1200000000008</v>
      </c>
      <c r="L62" s="4" t="s">
        <v>214</v>
      </c>
      <c r="M62" s="4" t="s">
        <v>215</v>
      </c>
      <c r="N62" s="10">
        <v>918660530763</v>
      </c>
      <c r="O62" s="6">
        <f>VLOOKUP(B62:B142,[1]Sheet1!$B$2:$O$81,14,)</f>
        <v>6610</v>
      </c>
      <c r="P62" s="9">
        <v>0</v>
      </c>
      <c r="Q62" s="9">
        <v>0</v>
      </c>
      <c r="R62" s="9">
        <v>0</v>
      </c>
      <c r="S62" s="9">
        <v>0</v>
      </c>
      <c r="T62" s="6">
        <v>0</v>
      </c>
      <c r="U62" s="6">
        <f t="shared" si="0"/>
        <v>6610</v>
      </c>
      <c r="V62" s="2">
        <f>VLOOKUP(B62:B142,[1]Sheet1!$B$2:$V$81,21,)</f>
        <v>4562</v>
      </c>
      <c r="W62" s="3">
        <v>45265</v>
      </c>
    </row>
    <row r="63" spans="1:23" x14ac:dyDescent="0.3">
      <c r="A63" s="5">
        <v>63</v>
      </c>
      <c r="B63" s="2" t="s">
        <v>216</v>
      </c>
      <c r="C63" s="2" t="s">
        <v>217</v>
      </c>
      <c r="D63" s="2" t="s">
        <v>218</v>
      </c>
      <c r="E63" s="2" t="s">
        <v>24</v>
      </c>
      <c r="F63" s="2" t="s">
        <v>219</v>
      </c>
      <c r="G63" s="2" t="s">
        <v>25</v>
      </c>
      <c r="H63" s="6">
        <v>4410</v>
      </c>
      <c r="I63" s="6">
        <v>200</v>
      </c>
      <c r="J63" s="6">
        <v>553.20000000000005</v>
      </c>
      <c r="K63" s="6">
        <v>5163.2</v>
      </c>
      <c r="L63" s="2" t="s">
        <v>220</v>
      </c>
      <c r="M63" s="2" t="s">
        <v>221</v>
      </c>
      <c r="N63" s="7">
        <v>919916957397</v>
      </c>
      <c r="O63" s="6">
        <f>VLOOKUP(B63:B143,[1]Sheet1!$B$2:$O$81,14,)</f>
        <v>3950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f t="shared" si="0"/>
        <v>3950</v>
      </c>
      <c r="V63" s="2">
        <f>VLOOKUP(B63:B143,[1]Sheet1!$B$2:$V$81,21,)</f>
        <v>4562</v>
      </c>
      <c r="W63" s="3">
        <v>45265</v>
      </c>
    </row>
    <row r="64" spans="1:23" x14ac:dyDescent="0.3">
      <c r="A64" s="8">
        <v>64</v>
      </c>
      <c r="B64" s="4" t="s">
        <v>222</v>
      </c>
      <c r="C64" s="4" t="s">
        <v>135</v>
      </c>
      <c r="D64" s="4" t="s">
        <v>136</v>
      </c>
      <c r="E64" s="4" t="s">
        <v>24</v>
      </c>
      <c r="F64" s="4" t="s">
        <v>159</v>
      </c>
      <c r="G64" s="4" t="s">
        <v>168</v>
      </c>
      <c r="H64" s="9">
        <v>5873</v>
      </c>
      <c r="I64" s="9">
        <v>0</v>
      </c>
      <c r="J64" s="9">
        <v>704.76</v>
      </c>
      <c r="K64" s="9">
        <v>6577.76</v>
      </c>
      <c r="L64" s="4" t="s">
        <v>223</v>
      </c>
      <c r="M64" s="4" t="s">
        <v>224</v>
      </c>
      <c r="N64" s="10">
        <v>918999208367</v>
      </c>
      <c r="O64" s="6">
        <f>VLOOKUP(B64:B144,[1]Sheet1!$B$2:$O$81,14,)</f>
        <v>4887.5</v>
      </c>
      <c r="P64" s="9">
        <v>0</v>
      </c>
      <c r="Q64" s="9">
        <v>0</v>
      </c>
      <c r="R64" s="9">
        <v>0</v>
      </c>
      <c r="S64" s="9">
        <v>0</v>
      </c>
      <c r="T64" s="6">
        <v>0</v>
      </c>
      <c r="U64" s="6">
        <f t="shared" si="0"/>
        <v>4887.5</v>
      </c>
      <c r="V64" s="2">
        <f>VLOOKUP(B64:B144,[1]Sheet1!$B$2:$V$81,21,)</f>
        <v>4503</v>
      </c>
      <c r="W64" s="3">
        <v>45265</v>
      </c>
    </row>
    <row r="65" spans="1:23" x14ac:dyDescent="0.3">
      <c r="A65" s="5">
        <v>65</v>
      </c>
      <c r="B65" s="2" t="s">
        <v>225</v>
      </c>
      <c r="C65" s="2" t="s">
        <v>226</v>
      </c>
      <c r="D65" s="2" t="s">
        <v>227</v>
      </c>
      <c r="E65" s="2" t="s">
        <v>24</v>
      </c>
      <c r="F65" s="2" t="s">
        <v>228</v>
      </c>
      <c r="G65" s="2" t="s">
        <v>25</v>
      </c>
      <c r="H65" s="6">
        <v>5125</v>
      </c>
      <c r="I65" s="6">
        <v>0</v>
      </c>
      <c r="J65" s="6">
        <v>615</v>
      </c>
      <c r="K65" s="6">
        <v>5740</v>
      </c>
      <c r="L65" s="2" t="s">
        <v>229</v>
      </c>
      <c r="M65" s="2" t="s">
        <v>230</v>
      </c>
      <c r="N65" s="7">
        <v>919168145360</v>
      </c>
      <c r="O65" s="6">
        <f>VLOOKUP(B65:B145,[1]Sheet1!$B$2:$O$81,14,)</f>
        <v>4832.5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f t="shared" si="0"/>
        <v>4832.5</v>
      </c>
      <c r="V65" s="2">
        <f>VLOOKUP(B65:B145,[1]Sheet1!$B$2:$V$81,21,)</f>
        <v>4562</v>
      </c>
      <c r="W65" s="3">
        <v>45265</v>
      </c>
    </row>
    <row r="66" spans="1:23" x14ac:dyDescent="0.3">
      <c r="A66" s="8">
        <v>66</v>
      </c>
      <c r="B66" s="4" t="s">
        <v>231</v>
      </c>
      <c r="C66" s="4" t="s">
        <v>232</v>
      </c>
      <c r="D66" s="4" t="s">
        <v>204</v>
      </c>
      <c r="E66" s="4" t="s">
        <v>24</v>
      </c>
      <c r="F66" s="4" t="s">
        <v>205</v>
      </c>
      <c r="G66" s="4" t="s">
        <v>25</v>
      </c>
      <c r="H66" s="9">
        <v>4250</v>
      </c>
      <c r="I66" s="9">
        <v>0</v>
      </c>
      <c r="J66" s="9">
        <v>510</v>
      </c>
      <c r="K66" s="9">
        <v>4760</v>
      </c>
      <c r="L66" s="4" t="s">
        <v>206</v>
      </c>
      <c r="M66" s="4" t="s">
        <v>207</v>
      </c>
      <c r="N66" s="10">
        <v>918208423274</v>
      </c>
      <c r="O66" s="6">
        <f>VLOOKUP(B66:B146,[1]Sheet1!$B$2:$O$81,14,)</f>
        <v>3570</v>
      </c>
      <c r="P66" s="9">
        <v>0</v>
      </c>
      <c r="Q66" s="9">
        <v>0</v>
      </c>
      <c r="R66" s="9">
        <v>0</v>
      </c>
      <c r="S66" s="9">
        <v>0</v>
      </c>
      <c r="T66" s="6">
        <v>0</v>
      </c>
      <c r="U66" s="6">
        <f t="shared" ref="U66:U81" si="1">O66</f>
        <v>3570</v>
      </c>
      <c r="V66" s="2">
        <f>VLOOKUP(B66:B146,[1]Sheet1!$B$2:$V$81,21,)</f>
        <v>4562</v>
      </c>
      <c r="W66" s="3">
        <v>45265</v>
      </c>
    </row>
    <row r="67" spans="1:23" x14ac:dyDescent="0.3">
      <c r="A67" s="5">
        <v>67</v>
      </c>
      <c r="B67" s="2" t="s">
        <v>233</v>
      </c>
      <c r="C67" s="2" t="s">
        <v>234</v>
      </c>
      <c r="D67" s="2" t="s">
        <v>227</v>
      </c>
      <c r="E67" s="2" t="s">
        <v>24</v>
      </c>
      <c r="F67" s="2" t="s">
        <v>228</v>
      </c>
      <c r="G67" s="2" t="s">
        <v>25</v>
      </c>
      <c r="H67" s="6">
        <v>4225</v>
      </c>
      <c r="I67" s="6">
        <v>0</v>
      </c>
      <c r="J67" s="6">
        <v>507</v>
      </c>
      <c r="K67" s="6">
        <v>4732</v>
      </c>
      <c r="L67" s="2" t="s">
        <v>229</v>
      </c>
      <c r="M67" s="2" t="s">
        <v>230</v>
      </c>
      <c r="N67" s="7">
        <v>919168145360</v>
      </c>
      <c r="O67" s="6">
        <f>VLOOKUP(B67:B147,[1]Sheet1!$B$2:$O$81,14,)</f>
        <v>3597.5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f t="shared" si="1"/>
        <v>3597.5</v>
      </c>
      <c r="V67" s="2">
        <f>VLOOKUP(B67:B147,[1]Sheet1!$B$2:$V$81,21,)</f>
        <v>4562</v>
      </c>
      <c r="W67" s="3">
        <v>45265</v>
      </c>
    </row>
    <row r="68" spans="1:23" x14ac:dyDescent="0.3">
      <c r="A68" s="8">
        <v>68</v>
      </c>
      <c r="B68" s="4" t="s">
        <v>235</v>
      </c>
      <c r="C68" s="4" t="s">
        <v>135</v>
      </c>
      <c r="D68" s="4" t="s">
        <v>136</v>
      </c>
      <c r="E68" s="4" t="s">
        <v>24</v>
      </c>
      <c r="F68" s="4" t="s">
        <v>159</v>
      </c>
      <c r="G68" s="4" t="s">
        <v>141</v>
      </c>
      <c r="H68" s="9">
        <v>2487</v>
      </c>
      <c r="I68" s="9">
        <v>0</v>
      </c>
      <c r="J68" s="9">
        <v>298.44</v>
      </c>
      <c r="K68" s="9">
        <v>2785.44</v>
      </c>
      <c r="L68" s="4" t="s">
        <v>223</v>
      </c>
      <c r="M68" s="4" t="s">
        <v>224</v>
      </c>
      <c r="N68" s="10">
        <v>918999208367</v>
      </c>
      <c r="O68" s="6">
        <f>VLOOKUP(B68:B148,[1]Sheet1!$B$2:$O$81,14,)</f>
        <v>3200</v>
      </c>
      <c r="P68" s="9">
        <v>0</v>
      </c>
      <c r="Q68" s="9">
        <v>0</v>
      </c>
      <c r="R68" s="9">
        <v>0</v>
      </c>
      <c r="S68" s="9">
        <v>0</v>
      </c>
      <c r="T68" s="6">
        <v>0</v>
      </c>
      <c r="U68" s="6">
        <f t="shared" si="1"/>
        <v>3200</v>
      </c>
      <c r="V68" s="2">
        <f>VLOOKUP(B68:B148,[1]Sheet1!$B$2:$V$81,21,)</f>
        <v>4503</v>
      </c>
      <c r="W68" s="3">
        <v>45265</v>
      </c>
    </row>
    <row r="69" spans="1:23" x14ac:dyDescent="0.3">
      <c r="A69" s="5">
        <v>69</v>
      </c>
      <c r="B69" s="2" t="s">
        <v>236</v>
      </c>
      <c r="C69" s="2" t="s">
        <v>237</v>
      </c>
      <c r="D69" s="2" t="s">
        <v>238</v>
      </c>
      <c r="E69" s="2" t="s">
        <v>24</v>
      </c>
      <c r="F69" s="2" t="s">
        <v>239</v>
      </c>
      <c r="G69" s="2" t="s">
        <v>25</v>
      </c>
      <c r="H69" s="6">
        <v>3198.61</v>
      </c>
      <c r="I69" s="6">
        <v>0</v>
      </c>
      <c r="J69" s="6">
        <v>383.83</v>
      </c>
      <c r="K69" s="6">
        <v>3582.44</v>
      </c>
      <c r="L69" s="2" t="s">
        <v>74</v>
      </c>
      <c r="M69" s="2" t="s">
        <v>240</v>
      </c>
      <c r="N69" s="7">
        <v>918830436288</v>
      </c>
      <c r="O69" s="6">
        <f>VLOOKUP(B69:B149,[1]Sheet1!$B$2:$O$81,14,)</f>
        <v>2340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f t="shared" si="1"/>
        <v>2340</v>
      </c>
      <c r="V69" s="2">
        <f>VLOOKUP(B69:B149,[1]Sheet1!$B$2:$V$81,21,)</f>
        <v>4562</v>
      </c>
      <c r="W69" s="3">
        <v>45265</v>
      </c>
    </row>
    <row r="70" spans="1:23" x14ac:dyDescent="0.3">
      <c r="A70" s="8">
        <v>70</v>
      </c>
      <c r="B70" s="4" t="s">
        <v>241</v>
      </c>
      <c r="C70" s="4" t="s">
        <v>242</v>
      </c>
      <c r="D70" s="4" t="s">
        <v>238</v>
      </c>
      <c r="E70" s="4" t="s">
        <v>24</v>
      </c>
      <c r="F70" s="4" t="s">
        <v>243</v>
      </c>
      <c r="G70" s="4" t="s">
        <v>25</v>
      </c>
      <c r="H70" s="9">
        <v>3170.58</v>
      </c>
      <c r="I70" s="9">
        <v>0</v>
      </c>
      <c r="J70" s="9">
        <v>380.47</v>
      </c>
      <c r="K70" s="9">
        <v>3551.05</v>
      </c>
      <c r="L70" s="4" t="s">
        <v>244</v>
      </c>
      <c r="M70" s="4" t="s">
        <v>245</v>
      </c>
      <c r="N70" s="10">
        <v>917026315145</v>
      </c>
      <c r="O70" s="6">
        <f>VLOOKUP(B70:B150,[1]Sheet1!$B$2:$O$81,14,)</f>
        <v>2320</v>
      </c>
      <c r="P70" s="9">
        <v>0</v>
      </c>
      <c r="Q70" s="9">
        <v>0</v>
      </c>
      <c r="R70" s="9">
        <v>0</v>
      </c>
      <c r="S70" s="9">
        <v>0</v>
      </c>
      <c r="T70" s="6">
        <v>0</v>
      </c>
      <c r="U70" s="6">
        <f t="shared" si="1"/>
        <v>2320</v>
      </c>
      <c r="V70" s="2">
        <f>VLOOKUP(B70:B150,[1]Sheet1!$B$2:$V$81,21,)</f>
        <v>4562</v>
      </c>
      <c r="W70" s="3">
        <v>45265</v>
      </c>
    </row>
    <row r="71" spans="1:23" x14ac:dyDescent="0.3">
      <c r="A71" s="5">
        <v>71</v>
      </c>
      <c r="B71" s="2" t="s">
        <v>246</v>
      </c>
      <c r="C71" s="2" t="s">
        <v>247</v>
      </c>
      <c r="D71" s="2" t="s">
        <v>80</v>
      </c>
      <c r="E71" s="2" t="s">
        <v>24</v>
      </c>
      <c r="F71" s="2" t="s">
        <v>248</v>
      </c>
      <c r="G71" s="2" t="s">
        <v>25</v>
      </c>
      <c r="H71" s="6">
        <v>5200</v>
      </c>
      <c r="I71" s="6">
        <v>0</v>
      </c>
      <c r="J71" s="6">
        <v>624</v>
      </c>
      <c r="K71" s="6">
        <v>5824</v>
      </c>
      <c r="L71" s="2" t="s">
        <v>74</v>
      </c>
      <c r="M71" s="2" t="s">
        <v>249</v>
      </c>
      <c r="N71" s="7">
        <v>918830436288</v>
      </c>
      <c r="O71" s="6">
        <f>VLOOKUP(B71:B151,[1]Sheet1!$B$2:$O$81,14,)</f>
        <v>5000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f t="shared" si="1"/>
        <v>5000</v>
      </c>
      <c r="V71" s="2">
        <f>VLOOKUP(B71:B151,[1]Sheet1!$B$2:$V$81,21,)</f>
        <v>4562</v>
      </c>
      <c r="W71" s="3">
        <v>45265</v>
      </c>
    </row>
    <row r="72" spans="1:23" x14ac:dyDescent="0.3">
      <c r="A72" s="8">
        <v>72</v>
      </c>
      <c r="B72" s="4" t="s">
        <v>250</v>
      </c>
      <c r="C72" s="4" t="s">
        <v>251</v>
      </c>
      <c r="D72" s="4" t="s">
        <v>80</v>
      </c>
      <c r="E72" s="4" t="s">
        <v>24</v>
      </c>
      <c r="F72" s="4" t="s">
        <v>248</v>
      </c>
      <c r="G72" s="4" t="s">
        <v>25</v>
      </c>
      <c r="H72" s="9">
        <v>6370</v>
      </c>
      <c r="I72" s="9">
        <v>0</v>
      </c>
      <c r="J72" s="9">
        <v>764.4</v>
      </c>
      <c r="K72" s="9">
        <v>7134.4</v>
      </c>
      <c r="L72" s="4" t="s">
        <v>74</v>
      </c>
      <c r="M72" s="4" t="s">
        <v>240</v>
      </c>
      <c r="N72" s="10">
        <v>919527687846</v>
      </c>
      <c r="O72" s="6">
        <f>VLOOKUP(B72:B152,[1]Sheet1!$B$2:$O$81,14,)</f>
        <v>6170</v>
      </c>
      <c r="P72" s="9">
        <v>0</v>
      </c>
      <c r="Q72" s="9">
        <v>0</v>
      </c>
      <c r="R72" s="9">
        <v>0</v>
      </c>
      <c r="S72" s="9">
        <v>0</v>
      </c>
      <c r="T72" s="6">
        <v>0</v>
      </c>
      <c r="U72" s="6">
        <f t="shared" si="1"/>
        <v>6170</v>
      </c>
      <c r="V72" s="2">
        <f>VLOOKUP(B72:B152,[1]Sheet1!$B$2:$V$81,21,)</f>
        <v>4562</v>
      </c>
      <c r="W72" s="3">
        <v>45265</v>
      </c>
    </row>
    <row r="73" spans="1:23" x14ac:dyDescent="0.3">
      <c r="A73" s="5">
        <v>73</v>
      </c>
      <c r="B73" s="2" t="s">
        <v>252</v>
      </c>
      <c r="C73" s="2" t="s">
        <v>253</v>
      </c>
      <c r="D73" s="2" t="s">
        <v>254</v>
      </c>
      <c r="E73" s="2" t="s">
        <v>24</v>
      </c>
      <c r="F73" s="2" t="s">
        <v>255</v>
      </c>
      <c r="G73" s="2" t="s">
        <v>25</v>
      </c>
      <c r="H73" s="6">
        <v>3102</v>
      </c>
      <c r="I73" s="6">
        <v>0</v>
      </c>
      <c r="J73" s="6">
        <v>372.24</v>
      </c>
      <c r="K73" s="6">
        <v>3474.24</v>
      </c>
      <c r="L73" s="2" t="s">
        <v>256</v>
      </c>
      <c r="M73" s="2" t="s">
        <v>257</v>
      </c>
      <c r="N73" s="7">
        <v>919209004560</v>
      </c>
      <c r="O73" s="6">
        <f>VLOOKUP(B73:B153,[1]Sheet1!$B$2:$O$81,14,)</f>
        <v>3020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f t="shared" si="1"/>
        <v>3020</v>
      </c>
      <c r="V73" s="2">
        <f>VLOOKUP(B73:B153,[1]Sheet1!$B$2:$V$81,21,)</f>
        <v>4562</v>
      </c>
      <c r="W73" s="3">
        <v>45265</v>
      </c>
    </row>
    <row r="74" spans="1:23" x14ac:dyDescent="0.3">
      <c r="A74" s="8">
        <v>74</v>
      </c>
      <c r="B74" s="4" t="s">
        <v>258</v>
      </c>
      <c r="C74" s="4" t="s">
        <v>259</v>
      </c>
      <c r="D74" s="4" t="s">
        <v>80</v>
      </c>
      <c r="E74" s="4" t="s">
        <v>24</v>
      </c>
      <c r="F74" s="4" t="s">
        <v>248</v>
      </c>
      <c r="G74" s="4" t="s">
        <v>25</v>
      </c>
      <c r="H74" s="9">
        <v>5375</v>
      </c>
      <c r="I74" s="9">
        <v>0</v>
      </c>
      <c r="J74" s="9">
        <v>645</v>
      </c>
      <c r="K74" s="9">
        <v>6020</v>
      </c>
      <c r="L74" s="4" t="s">
        <v>260</v>
      </c>
      <c r="M74" s="4" t="s">
        <v>143</v>
      </c>
      <c r="N74" s="10">
        <v>919356341456</v>
      </c>
      <c r="O74" s="6">
        <f>VLOOKUP(B74:B154,[1]Sheet1!$B$2:$O$81,14,)</f>
        <v>5125</v>
      </c>
      <c r="P74" s="9">
        <v>0</v>
      </c>
      <c r="Q74" s="9">
        <v>0</v>
      </c>
      <c r="R74" s="9">
        <v>0</v>
      </c>
      <c r="S74" s="9">
        <v>0</v>
      </c>
      <c r="T74" s="6">
        <v>0</v>
      </c>
      <c r="U74" s="6">
        <f t="shared" si="1"/>
        <v>5125</v>
      </c>
      <c r="V74" s="2">
        <f>VLOOKUP(B74:B154,[1]Sheet1!$B$2:$V$81,21,)</f>
        <v>4562</v>
      </c>
      <c r="W74" s="3">
        <v>45265</v>
      </c>
    </row>
    <row r="75" spans="1:23" x14ac:dyDescent="0.3">
      <c r="A75" s="5">
        <v>75</v>
      </c>
      <c r="B75" s="2" t="s">
        <v>261</v>
      </c>
      <c r="C75" s="2" t="s">
        <v>135</v>
      </c>
      <c r="D75" s="2" t="s">
        <v>136</v>
      </c>
      <c r="E75" s="2" t="s">
        <v>24</v>
      </c>
      <c r="F75" s="2" t="s">
        <v>262</v>
      </c>
      <c r="G75" s="2" t="s">
        <v>141</v>
      </c>
      <c r="H75" s="6">
        <v>1826</v>
      </c>
      <c r="I75" s="6">
        <v>0</v>
      </c>
      <c r="J75" s="6">
        <v>219.12</v>
      </c>
      <c r="K75" s="6">
        <v>2045.12</v>
      </c>
      <c r="L75" s="2" t="s">
        <v>74</v>
      </c>
      <c r="M75" s="2" t="s">
        <v>240</v>
      </c>
      <c r="N75" s="7">
        <v>918830436288</v>
      </c>
      <c r="O75" s="6">
        <f>VLOOKUP(B75:B155,[1]Sheet1!$B$2:$O$81,14,)</f>
        <v>3120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f t="shared" si="1"/>
        <v>3120</v>
      </c>
      <c r="V75" s="2">
        <f>VLOOKUP(B75:B155,[1]Sheet1!$B$2:$V$81,21,)</f>
        <v>4503</v>
      </c>
      <c r="W75" s="3">
        <v>45265</v>
      </c>
    </row>
    <row r="76" spans="1:23" x14ac:dyDescent="0.3">
      <c r="A76" s="8">
        <v>76</v>
      </c>
      <c r="B76" s="4" t="s">
        <v>263</v>
      </c>
      <c r="C76" s="4" t="s">
        <v>264</v>
      </c>
      <c r="D76" s="4" t="s">
        <v>238</v>
      </c>
      <c r="E76" s="4" t="s">
        <v>24</v>
      </c>
      <c r="F76" s="4" t="s">
        <v>243</v>
      </c>
      <c r="G76" s="4" t="s">
        <v>25</v>
      </c>
      <c r="H76" s="9">
        <v>3142.55</v>
      </c>
      <c r="I76" s="9">
        <v>0</v>
      </c>
      <c r="J76" s="9">
        <v>377.11</v>
      </c>
      <c r="K76" s="9">
        <v>3519.66</v>
      </c>
      <c r="L76" s="4" t="s">
        <v>265</v>
      </c>
      <c r="M76" s="4" t="s">
        <v>240</v>
      </c>
      <c r="N76" s="10">
        <v>919527687846</v>
      </c>
      <c r="O76" s="6">
        <f>VLOOKUP(B76:B156,[1]Sheet1!$B$2:$O$81,14,)</f>
        <v>2300</v>
      </c>
      <c r="P76" s="9">
        <v>0</v>
      </c>
      <c r="Q76" s="9">
        <v>0</v>
      </c>
      <c r="R76" s="9">
        <v>0</v>
      </c>
      <c r="S76" s="9">
        <v>0</v>
      </c>
      <c r="T76" s="6">
        <v>0</v>
      </c>
      <c r="U76" s="6">
        <f t="shared" si="1"/>
        <v>2300</v>
      </c>
      <c r="V76" s="2">
        <f>VLOOKUP(B76:B156,[1]Sheet1!$B$2:$V$81,21,)</f>
        <v>4562</v>
      </c>
      <c r="W76" s="3">
        <v>45265</v>
      </c>
    </row>
    <row r="77" spans="1:23" x14ac:dyDescent="0.3">
      <c r="A77" s="5">
        <v>77</v>
      </c>
      <c r="B77" s="2" t="s">
        <v>266</v>
      </c>
      <c r="C77" s="2" t="s">
        <v>135</v>
      </c>
      <c r="D77" s="2" t="s">
        <v>136</v>
      </c>
      <c r="E77" s="2" t="s">
        <v>24</v>
      </c>
      <c r="F77" s="2" t="s">
        <v>161</v>
      </c>
      <c r="G77" s="2" t="s">
        <v>141</v>
      </c>
      <c r="H77" s="6">
        <v>1561</v>
      </c>
      <c r="I77" s="6">
        <v>0</v>
      </c>
      <c r="J77" s="6">
        <v>187.32</v>
      </c>
      <c r="K77" s="6">
        <v>1748.32</v>
      </c>
      <c r="L77" s="2" t="s">
        <v>74</v>
      </c>
      <c r="M77" s="2" t="s">
        <v>240</v>
      </c>
      <c r="N77" s="7">
        <v>918830436288</v>
      </c>
      <c r="O77" s="6">
        <f>VLOOKUP(B77:B157,[1]Sheet1!$B$2:$O$81,14,)</f>
        <v>2000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f t="shared" si="1"/>
        <v>2000</v>
      </c>
      <c r="V77" s="2">
        <f>VLOOKUP(B77:B157,[1]Sheet1!$B$2:$V$81,21,)</f>
        <v>4503</v>
      </c>
      <c r="W77" s="3">
        <v>45265</v>
      </c>
    </row>
    <row r="78" spans="1:23" x14ac:dyDescent="0.3">
      <c r="A78" s="8">
        <v>78</v>
      </c>
      <c r="B78" s="4" t="s">
        <v>267</v>
      </c>
      <c r="C78" s="4" t="s">
        <v>268</v>
      </c>
      <c r="D78" s="4" t="s">
        <v>80</v>
      </c>
      <c r="E78" s="4" t="s">
        <v>24</v>
      </c>
      <c r="F78" s="4" t="s">
        <v>248</v>
      </c>
      <c r="G78" s="4" t="s">
        <v>25</v>
      </c>
      <c r="H78" s="9">
        <v>7425</v>
      </c>
      <c r="I78" s="9">
        <v>0</v>
      </c>
      <c r="J78" s="9">
        <v>891</v>
      </c>
      <c r="K78" s="9">
        <v>8316</v>
      </c>
      <c r="L78" s="4" t="s">
        <v>260</v>
      </c>
      <c r="M78" s="4" t="s">
        <v>143</v>
      </c>
      <c r="N78" s="10">
        <v>919356341456</v>
      </c>
      <c r="O78" s="6">
        <f>VLOOKUP(B78:B158,[1]Sheet1!$B$2:$O$81,14,)</f>
        <v>7375</v>
      </c>
      <c r="P78" s="9">
        <v>0</v>
      </c>
      <c r="Q78" s="9">
        <v>0</v>
      </c>
      <c r="R78" s="9">
        <v>0</v>
      </c>
      <c r="S78" s="9">
        <v>0</v>
      </c>
      <c r="T78" s="6">
        <v>0</v>
      </c>
      <c r="U78" s="6">
        <f t="shared" si="1"/>
        <v>7375</v>
      </c>
      <c r="V78" s="2">
        <f>VLOOKUP(B78:B158,[1]Sheet1!$B$2:$V$81,21,)</f>
        <v>4562</v>
      </c>
      <c r="W78" s="3">
        <v>45265</v>
      </c>
    </row>
    <row r="79" spans="1:23" x14ac:dyDescent="0.3">
      <c r="A79" s="5">
        <v>79</v>
      </c>
      <c r="B79" s="2" t="s">
        <v>269</v>
      </c>
      <c r="C79" s="2" t="s">
        <v>97</v>
      </c>
      <c r="D79" s="2" t="s">
        <v>98</v>
      </c>
      <c r="E79" s="2" t="s">
        <v>24</v>
      </c>
      <c r="F79" s="2" t="s">
        <v>270</v>
      </c>
      <c r="G79" s="2" t="s">
        <v>100</v>
      </c>
      <c r="H79" s="6">
        <v>6750</v>
      </c>
      <c r="I79" s="6">
        <v>0</v>
      </c>
      <c r="J79" s="6">
        <v>810</v>
      </c>
      <c r="K79" s="6">
        <v>7560</v>
      </c>
      <c r="L79" s="2" t="s">
        <v>30</v>
      </c>
      <c r="M79" s="2" t="s">
        <v>31</v>
      </c>
      <c r="N79" s="7">
        <v>919986195058</v>
      </c>
      <c r="O79" s="6">
        <f>VLOOKUP(B79:B159,[1]Sheet1!$B$2:$O$81,14,)</f>
        <v>5142.5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f t="shared" si="1"/>
        <v>5142.5</v>
      </c>
      <c r="V79" s="2">
        <f>VLOOKUP(B79:B159,[1]Sheet1!$B$2:$V$81,21,)</f>
        <v>4562</v>
      </c>
      <c r="W79" s="3">
        <v>45265</v>
      </c>
    </row>
    <row r="80" spans="1:23" x14ac:dyDescent="0.3">
      <c r="A80" s="8">
        <v>80</v>
      </c>
      <c r="B80" s="4" t="s">
        <v>271</v>
      </c>
      <c r="C80" s="4" t="s">
        <v>272</v>
      </c>
      <c r="D80" s="4" t="s">
        <v>80</v>
      </c>
      <c r="E80" s="4" t="s">
        <v>24</v>
      </c>
      <c r="F80" s="4" t="s">
        <v>248</v>
      </c>
      <c r="G80" s="4" t="s">
        <v>25</v>
      </c>
      <c r="H80" s="9">
        <v>5610</v>
      </c>
      <c r="I80" s="9">
        <v>0</v>
      </c>
      <c r="J80" s="9">
        <v>673.2</v>
      </c>
      <c r="K80" s="9">
        <v>6283.2</v>
      </c>
      <c r="L80" s="4" t="s">
        <v>260</v>
      </c>
      <c r="M80" s="4" t="s">
        <v>143</v>
      </c>
      <c r="N80" s="10">
        <v>919356341456</v>
      </c>
      <c r="O80" s="6">
        <f>VLOOKUP(B80:B160,[1]Sheet1!$B$2:$O$81,14,)</f>
        <v>5610</v>
      </c>
      <c r="P80" s="9">
        <v>0</v>
      </c>
      <c r="Q80" s="9">
        <v>0</v>
      </c>
      <c r="R80" s="9">
        <v>0</v>
      </c>
      <c r="S80" s="9">
        <v>0</v>
      </c>
      <c r="T80" s="6">
        <v>0</v>
      </c>
      <c r="U80" s="6">
        <f t="shared" si="1"/>
        <v>5610</v>
      </c>
      <c r="V80" s="2">
        <f>VLOOKUP(B80:B160,[1]Sheet1!$B$2:$V$81,21,)</f>
        <v>4562</v>
      </c>
      <c r="W80" s="3">
        <v>45265</v>
      </c>
    </row>
    <row r="81" spans="1:23" x14ac:dyDescent="0.3">
      <c r="A81" s="5">
        <v>81</v>
      </c>
      <c r="B81" s="2" t="s">
        <v>273</v>
      </c>
      <c r="C81" s="2" t="s">
        <v>274</v>
      </c>
      <c r="D81" s="2" t="s">
        <v>80</v>
      </c>
      <c r="E81" s="2" t="s">
        <v>24</v>
      </c>
      <c r="F81" s="2" t="s">
        <v>248</v>
      </c>
      <c r="G81" s="2" t="s">
        <v>25</v>
      </c>
      <c r="H81" s="6">
        <v>5170</v>
      </c>
      <c r="I81" s="6">
        <v>0</v>
      </c>
      <c r="J81" s="6">
        <v>620.4</v>
      </c>
      <c r="K81" s="6">
        <v>5790.4</v>
      </c>
      <c r="L81" s="2" t="s">
        <v>275</v>
      </c>
      <c r="M81" s="2" t="s">
        <v>276</v>
      </c>
      <c r="N81" s="7">
        <v>917823030212</v>
      </c>
      <c r="O81" s="6">
        <f>VLOOKUP(B81:B161,[1]Sheet1!$B$2:$O$81,14,)</f>
        <v>5370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f t="shared" si="1"/>
        <v>5370</v>
      </c>
      <c r="V81" s="2">
        <f>VLOOKUP(B81:B161,[1]Sheet1!$B$2:$V$81,21,)</f>
        <v>4562</v>
      </c>
      <c r="W81" s="3">
        <v>45265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2023-12-19T11:04:15Z</dcterms:created>
  <dcterms:modified xsi:type="dcterms:W3CDTF">2023-12-19T11:04:22Z</dcterms:modified>
</cp:coreProperties>
</file>