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765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S12" i="1" l="1"/>
  <c r="S11" i="1"/>
  <c r="S10" i="1"/>
  <c r="S9" i="1"/>
  <c r="S8" i="1"/>
  <c r="S7" i="1"/>
  <c r="S6" i="1"/>
  <c r="S5" i="1"/>
  <c r="S4" i="1"/>
  <c r="S3" i="1"/>
  <c r="S2" i="1"/>
  <c r="R30" i="1"/>
  <c r="R26" i="1"/>
  <c r="R22" i="1"/>
  <c r="R18" i="1"/>
  <c r="R14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2" i="1"/>
  <c r="P3" i="1"/>
  <c r="P4" i="1"/>
  <c r="P5" i="1"/>
  <c r="P6" i="1"/>
  <c r="P7" i="1"/>
  <c r="P8" i="1"/>
  <c r="P9" i="1"/>
  <c r="P10" i="1"/>
  <c r="P11" i="1"/>
  <c r="P12" i="1"/>
  <c r="P13" i="1"/>
  <c r="R13" i="1" s="1"/>
  <c r="P14" i="1"/>
  <c r="P15" i="1"/>
  <c r="R15" i="1" s="1"/>
  <c r="P16" i="1"/>
  <c r="R16" i="1" s="1"/>
  <c r="P17" i="1"/>
  <c r="R17" i="1" s="1"/>
  <c r="P18" i="1"/>
  <c r="P19" i="1"/>
  <c r="R19" i="1" s="1"/>
  <c r="P20" i="1"/>
  <c r="R20" i="1" s="1"/>
  <c r="P21" i="1"/>
  <c r="R21" i="1" s="1"/>
  <c r="P22" i="1"/>
  <c r="P23" i="1"/>
  <c r="R23" i="1" s="1"/>
  <c r="P24" i="1"/>
  <c r="R24" i="1" s="1"/>
  <c r="P25" i="1"/>
  <c r="R25" i="1" s="1"/>
  <c r="P26" i="1"/>
  <c r="P27" i="1"/>
  <c r="R27" i="1" s="1"/>
  <c r="P28" i="1"/>
  <c r="R28" i="1" s="1"/>
  <c r="P29" i="1"/>
  <c r="R29" i="1" s="1"/>
  <c r="P30" i="1"/>
  <c r="P2" i="1"/>
</calcChain>
</file>

<file path=xl/sharedStrings.xml><?xml version="1.0" encoding="utf-8"?>
<sst xmlns="http://schemas.openxmlformats.org/spreadsheetml/2006/main" count="592" uniqueCount="284">
  <si>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</si>
  <si>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</si>
  <si>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</si>
  <si>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</si>
  <si>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</si>
  <si>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</si>
  <si>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</si>
  <si>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</si>
  <si>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</si>
  <si>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</si>
  <si>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</si>
  <si>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</si>
  <si>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</si>
  <si>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</si>
  <si>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</si>
  <si>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</si>
  <si>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</si>
  <si>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</si>
  <si>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</si>
  <si>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</si>
  <si>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</si>
  <si>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</si>
  <si>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</si>
  <si>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</si>
  <si>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DR/MUM/22-23/51002995</t>
  </si>
  <si>
    <t>CMUM23/051002837</t>
  </si>
  <si>
    <t>TATA CAPITAL FINANCIAL SERVICES LTD.</t>
  </si>
  <si>
    <t>SPEEDWAYS RENT A CAR PVT LTD</t>
  </si>
  <si>
    <t>Kaizeen Todiwalla</t>
  </si>
  <si>
    <t>G/G : 4/40</t>
  </si>
  <si>
    <t>1510.72</t>
  </si>
  <si>
    <t>340</t>
  </si>
  <si>
    <t>222.08</t>
  </si>
  <si>
    <t>2072.8</t>
  </si>
  <si>
    <t>MH02FG1812</t>
  </si>
  <si>
    <t>Shivshankar</t>
  </si>
  <si>
    <t>+919892572658</t>
  </si>
  <si>
    <t>0</t>
  </si>
  <si>
    <t/>
  </si>
  <si>
    <t>2</t>
  </si>
  <si>
    <t>DR/MUM/22-23/51007125</t>
  </si>
  <si>
    <t>CIMH23/027000076</t>
  </si>
  <si>
    <t>SAP INDIA PVT LTD - FIELDS SERVICES</t>
  </si>
  <si>
    <t>Vishal Shah</t>
  </si>
  <si>
    <t>APT P/P : APT P/D FIXED</t>
  </si>
  <si>
    <t>1290</t>
  </si>
  <si>
    <t>195.6</t>
  </si>
  <si>
    <t>1825.6</t>
  </si>
  <si>
    <t>SHIV SHANKAR</t>
  </si>
  <si>
    <t>3</t>
  </si>
  <si>
    <t>DR/MUM/22-23/51008449</t>
  </si>
  <si>
    <t>CIMH23/027000181</t>
  </si>
  <si>
    <t>MCKINSEY &amp; COMPANY INDIA LLP</t>
  </si>
  <si>
    <t>Megha Baid</t>
  </si>
  <si>
    <t>P/P : 2/20</t>
  </si>
  <si>
    <t>1175.6</t>
  </si>
  <si>
    <t>141.08</t>
  </si>
  <si>
    <t>1316.68</t>
  </si>
  <si>
    <t>4</t>
  </si>
  <si>
    <t>DR/MUM/22-23/51007499</t>
  </si>
  <si>
    <t>CMUM23/051003467</t>
  </si>
  <si>
    <t>MAERSK LINE INDIA PVT LTD</t>
  </si>
  <si>
    <t>Ms. Jaya Jha</t>
  </si>
  <si>
    <t>APT G/G : APT Transfer 3/60</t>
  </si>
  <si>
    <t>1982.8</t>
  </si>
  <si>
    <t>420</t>
  </si>
  <si>
    <t>288.34</t>
  </si>
  <si>
    <t>2691.14</t>
  </si>
  <si>
    <t>MH02ER9063</t>
  </si>
  <si>
    <t>NIRAJ</t>
  </si>
  <si>
    <t>+918652282129</t>
  </si>
  <si>
    <t>5</t>
  </si>
  <si>
    <t>DR/MUM/22-23/51008907</t>
  </si>
  <si>
    <t>Shailendra  Kumar</t>
  </si>
  <si>
    <t>154.8</t>
  </si>
  <si>
    <t>1444.8</t>
  </si>
  <si>
    <t>MH01BT9171</t>
  </si>
  <si>
    <t>Royce</t>
  </si>
  <si>
    <t>+919930963567</t>
  </si>
  <si>
    <t>6</t>
  </si>
  <si>
    <t>DR/MUM/22-23/51009330</t>
  </si>
  <si>
    <t>CIMH23/027000107</t>
  </si>
  <si>
    <t>THINK GAS DISTRIBUTION PVT. LTD.</t>
  </si>
  <si>
    <t>Mr Sandeep Trehan</t>
  </si>
  <si>
    <t>1234.8</t>
  </si>
  <si>
    <t>160</t>
  </si>
  <si>
    <t>167.38</t>
  </si>
  <si>
    <t>1562.18</t>
  </si>
  <si>
    <t>MH02FG4233</t>
  </si>
  <si>
    <t>PRAYAN PATIL</t>
  </si>
  <si>
    <t>+918767999424</t>
  </si>
  <si>
    <t>7</t>
  </si>
  <si>
    <t>DR/MUM/22-23/51009543</t>
  </si>
  <si>
    <t>CMUM23/051003390</t>
  </si>
  <si>
    <t>CAPGEMINI TECHNOLOGY SERVICES INDIA LIMITED</t>
  </si>
  <si>
    <t>Amit Singhania</t>
  </si>
  <si>
    <t>G/G : 8/80</t>
  </si>
  <si>
    <t>16000</t>
  </si>
  <si>
    <t>1920</t>
  </si>
  <si>
    <t>17920</t>
  </si>
  <si>
    <t>MH02ER6900</t>
  </si>
  <si>
    <t>ONKAR</t>
  </si>
  <si>
    <t>+918655815045</t>
  </si>
  <si>
    <t>8</t>
  </si>
  <si>
    <t>DR/MUM/22-23/51009540</t>
  </si>
  <si>
    <t>CMUM23/051003392</t>
  </si>
  <si>
    <t>27300</t>
  </si>
  <si>
    <t>80</t>
  </si>
  <si>
    <t>3285.6</t>
  </si>
  <si>
    <t>30665.6</t>
  </si>
  <si>
    <t>9</t>
  </si>
  <si>
    <t>DR/MUM/22-23/51009503</t>
  </si>
  <si>
    <t>CIMH23/027000139</t>
  </si>
  <si>
    <t>Balaji Ramchandran</t>
  </si>
  <si>
    <t>P/P : 12/100</t>
  </si>
  <si>
    <t>3047</t>
  </si>
  <si>
    <t>365.64</t>
  </si>
  <si>
    <t>3412.64</t>
  </si>
  <si>
    <t>10</t>
  </si>
  <si>
    <t>DR/MUM/22-23/51009862</t>
  </si>
  <si>
    <t>CMUM23/051003389</t>
  </si>
  <si>
    <t>HEWLETT PACKARD INDIA SALES PVT LTD</t>
  </si>
  <si>
    <t>Ganesh Iyer</t>
  </si>
  <si>
    <t>P/P : 4/40</t>
  </si>
  <si>
    <t>1255.2</t>
  </si>
  <si>
    <t>169.82</t>
  </si>
  <si>
    <t>1585.02</t>
  </si>
  <si>
    <t>Prayan</t>
  </si>
  <si>
    <t>11</t>
  </si>
  <si>
    <t>DR/MUM/22-23/51010131</t>
  </si>
  <si>
    <t>Meghana Gudapati</t>
  </si>
  <si>
    <t>1246.2</t>
  </si>
  <si>
    <t>149.54</t>
  </si>
  <si>
    <t>1395.74</t>
  </si>
  <si>
    <t>12</t>
  </si>
  <si>
    <t>DR/MUM/22-23/51012606</t>
  </si>
  <si>
    <t>CIMH23/027000182</t>
  </si>
  <si>
    <t>Pranav Jain</t>
  </si>
  <si>
    <t>SHIVSHANKAR</t>
  </si>
  <si>
    <t>13</t>
  </si>
  <si>
    <t>DR/MUM/22-23/51014265</t>
  </si>
  <si>
    <t>CIMH23/027000254</t>
  </si>
  <si>
    <t>Joji  Joseph</t>
  </si>
  <si>
    <t>P/P : 8/80</t>
  </si>
  <si>
    <t>2171</t>
  </si>
  <si>
    <t>250</t>
  </si>
  <si>
    <t>290.52</t>
  </si>
  <si>
    <t>2711.52</t>
  </si>
  <si>
    <t>14</t>
  </si>
  <si>
    <t>DR/MUM/22-23/51014267</t>
  </si>
  <si>
    <t>2922</t>
  </si>
  <si>
    <t>350.64</t>
  </si>
  <si>
    <t>3272.64</t>
  </si>
  <si>
    <t>15</t>
  </si>
  <si>
    <t>DR/MUM/22-23/51016210</t>
  </si>
  <si>
    <t>CMUM23/051008215</t>
  </si>
  <si>
    <t>ZEE ENTERTAINMENT ENTERPRISES LIMITED</t>
  </si>
  <si>
    <t>MR C V  Ratnakar</t>
  </si>
  <si>
    <t>G/G : 12/120</t>
  </si>
  <si>
    <t>2900</t>
  </si>
  <si>
    <t>348</t>
  </si>
  <si>
    <t>3248</t>
  </si>
  <si>
    <t>Shyam Sunder</t>
  </si>
  <si>
    <t>+919326621386</t>
  </si>
  <si>
    <t>16</t>
  </si>
  <si>
    <t>DR/MUM/22-23/51016396</t>
  </si>
  <si>
    <t>CMUM23/051007506</t>
  </si>
  <si>
    <t>WEWORK INDIA MANAGEMENT PVT LTD</t>
  </si>
  <si>
    <t>Suresh TH</t>
  </si>
  <si>
    <t>2600</t>
  </si>
  <si>
    <t>321.6</t>
  </si>
  <si>
    <t>3001.6</t>
  </si>
  <si>
    <t>MH02FG18274</t>
  </si>
  <si>
    <t>SADIQUE</t>
  </si>
  <si>
    <t>+919619687273</t>
  </si>
  <si>
    <t>17</t>
  </si>
  <si>
    <t>DR/MUM/22-23/51016119</t>
  </si>
  <si>
    <t>Kumar Gaurav Gupta</t>
  </si>
  <si>
    <t>4923</t>
  </si>
  <si>
    <t>370</t>
  </si>
  <si>
    <t>635.16</t>
  </si>
  <si>
    <t>5928.16</t>
  </si>
  <si>
    <t>Neeraj Singh</t>
  </si>
  <si>
    <t>18</t>
  </si>
  <si>
    <t>DR/MUM/22-23/51016626</t>
  </si>
  <si>
    <t>CMUM23/051007493</t>
  </si>
  <si>
    <t>CONCUR TECHNOLOGIES INDIA PRIVATE LIMITED</t>
  </si>
  <si>
    <t>Vivek Ganesh</t>
  </si>
  <si>
    <t>5276</t>
  </si>
  <si>
    <t>540</t>
  </si>
  <si>
    <t>697.92</t>
  </si>
  <si>
    <t>6513.92</t>
  </si>
  <si>
    <t>NEERAJ</t>
  </si>
  <si>
    <t>19</t>
  </si>
  <si>
    <t>DR/MUM/22-23/51016589</t>
  </si>
  <si>
    <t>CIMH23/027000227</t>
  </si>
  <si>
    <t>TATA COMMUNICATIONS LIMITED</t>
  </si>
  <si>
    <t>McCrary, Annette</t>
  </si>
  <si>
    <t>4096.8</t>
  </si>
  <si>
    <t>491.62</t>
  </si>
  <si>
    <t>4588.42</t>
  </si>
  <si>
    <t>MH02FG1827</t>
  </si>
  <si>
    <t>SADIQUE SAYYED</t>
  </si>
  <si>
    <t>20</t>
  </si>
  <si>
    <t>DR/MUM/22-23/51016980</t>
  </si>
  <si>
    <t>CIMH23/027000275</t>
  </si>
  <si>
    <t>Sandeep Kumar</t>
  </si>
  <si>
    <t>P/P : 12/120</t>
  </si>
  <si>
    <t>5056.3</t>
  </si>
  <si>
    <t>285</t>
  </si>
  <si>
    <t>640.96</t>
  </si>
  <si>
    <t>5982.26</t>
  </si>
  <si>
    <t>MH02FG9369</t>
  </si>
  <si>
    <t>21</t>
  </si>
  <si>
    <t>DR/MUM/22-23/51016590</t>
  </si>
  <si>
    <t>4696.8</t>
  </si>
  <si>
    <t>120</t>
  </si>
  <si>
    <t>578.02</t>
  </si>
  <si>
    <t>5394.82</t>
  </si>
  <si>
    <t>22</t>
  </si>
  <si>
    <t>DR/MUM/22-23/51016971</t>
  </si>
  <si>
    <t>CIMH23/027000235</t>
  </si>
  <si>
    <t>BINOD SRIWASTAV</t>
  </si>
  <si>
    <t>3946.8</t>
  </si>
  <si>
    <t>85</t>
  </si>
  <si>
    <t>483.82</t>
  </si>
  <si>
    <t>4515.62</t>
  </si>
  <si>
    <t>MH02FG9639</t>
  </si>
  <si>
    <t>Michael</t>
  </si>
  <si>
    <t>+919769773142</t>
  </si>
  <si>
    <t>23</t>
  </si>
  <si>
    <t>DR/MUM/22-23/51017437</t>
  </si>
  <si>
    <t>CMUM23/051008205</t>
  </si>
  <si>
    <t>CELANESE CHEMICALS INDIA PVT LTD</t>
  </si>
  <si>
    <t>Sanjay Bedi</t>
  </si>
  <si>
    <t>2790</t>
  </si>
  <si>
    <t>334.8</t>
  </si>
  <si>
    <t>3124.8</t>
  </si>
  <si>
    <t>24</t>
  </si>
  <si>
    <t>DR/MUM/22-23/51018155</t>
  </si>
  <si>
    <t>Ruchi Agarwal</t>
  </si>
  <si>
    <t>380.64</t>
  </si>
  <si>
    <t>3552.64</t>
  </si>
  <si>
    <t>Shyam</t>
  </si>
  <si>
    <t>25</t>
  </si>
  <si>
    <t>DR/MUM/22-23/51019012</t>
  </si>
  <si>
    <t>CIMH23/027000272</t>
  </si>
  <si>
    <t>Arushi Poddar</t>
  </si>
  <si>
    <t>1156.2</t>
  </si>
  <si>
    <t>138.74</t>
  </si>
  <si>
    <t>1294.94</t>
  </si>
  <si>
    <t>JAVED</t>
  </si>
  <si>
    <t>+919867517364</t>
  </si>
  <si>
    <t>26</t>
  </si>
  <si>
    <t>DR/MUM/22-23/51019139</t>
  </si>
  <si>
    <t>Rohit  Sehgal</t>
  </si>
  <si>
    <t>2046</t>
  </si>
  <si>
    <t>150</t>
  </si>
  <si>
    <t>263.52</t>
  </si>
  <si>
    <t>2459.52</t>
  </si>
  <si>
    <t>SHYAM</t>
  </si>
  <si>
    <t>27</t>
  </si>
  <si>
    <t>DR/MUM/22-23/51019378</t>
  </si>
  <si>
    <t>Abhay Mital</t>
  </si>
  <si>
    <t>4188.2</t>
  </si>
  <si>
    <t>502.58</t>
  </si>
  <si>
    <t>4690.78</t>
  </si>
  <si>
    <t>28</t>
  </si>
  <si>
    <t>DR/MUM/22-23/51019516</t>
  </si>
  <si>
    <t>CMUM23/051009076</t>
  </si>
  <si>
    <t>BHARAT FINANCIAL INCLUSION LIMITED</t>
  </si>
  <si>
    <t>Mr Vishal Sharma</t>
  </si>
  <si>
    <t>3707.8</t>
  </si>
  <si>
    <t>690</t>
  </si>
  <si>
    <t>527.74</t>
  </si>
  <si>
    <t>4925.54</t>
  </si>
  <si>
    <t>29</t>
  </si>
  <si>
    <t>DR/MUM/22-23/51022540</t>
  </si>
  <si>
    <t>CMUM23/051008813</t>
  </si>
  <si>
    <t>Ajay D Suryawanshi</t>
  </si>
  <si>
    <t>2369</t>
  </si>
  <si>
    <t>200</t>
  </si>
  <si>
    <t>308.28</t>
  </si>
  <si>
    <t>2877.28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</si>
</sst>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rvesh.shah/AppData/Local/Microsoft/Windows/INetCache/Content.Outlook/DIT577SV/Orix%20Auto%20Infrastructure%20Services%20Limited%20-%20Ma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✔ Customer Wise Sales (14)"/>
    </sheetNames>
    <sheetDataSet>
      <sheetData sheetId="0">
        <row r="5">
          <cell r="AA5">
            <v>51002995</v>
          </cell>
          <cell r="AB5">
            <v>340</v>
          </cell>
          <cell r="AC5">
            <v>1700</v>
          </cell>
        </row>
        <row r="6">
          <cell r="AA6">
            <v>51007125</v>
          </cell>
          <cell r="AB6">
            <v>340</v>
          </cell>
          <cell r="AC6">
            <v>1318</v>
          </cell>
        </row>
        <row r="7">
          <cell r="AA7">
            <v>51008449</v>
          </cell>
          <cell r="AB7">
            <v>0</v>
          </cell>
          <cell r="AC7">
            <v>1200</v>
          </cell>
        </row>
        <row r="8">
          <cell r="AA8">
            <v>51007499</v>
          </cell>
          <cell r="AB8">
            <v>420</v>
          </cell>
          <cell r="AC8">
            <v>2368</v>
          </cell>
        </row>
        <row r="9">
          <cell r="AA9">
            <v>51008907</v>
          </cell>
          <cell r="AB9">
            <v>0</v>
          </cell>
          <cell r="AC9">
            <v>950</v>
          </cell>
        </row>
        <row r="10">
          <cell r="AA10">
            <v>51008887</v>
          </cell>
          <cell r="AB10">
            <v>287.5</v>
          </cell>
          <cell r="AC10">
            <v>1750</v>
          </cell>
        </row>
        <row r="11">
          <cell r="AA11">
            <v>51009330</v>
          </cell>
          <cell r="AB11">
            <v>0</v>
          </cell>
          <cell r="AC11">
            <v>1200</v>
          </cell>
        </row>
        <row r="12">
          <cell r="AA12">
            <v>51009543</v>
          </cell>
          <cell r="AB12">
            <v>85</v>
          </cell>
          <cell r="AC12">
            <v>7150</v>
          </cell>
        </row>
        <row r="13">
          <cell r="AA13">
            <v>51009540</v>
          </cell>
          <cell r="AB13">
            <v>80</v>
          </cell>
          <cell r="AC13">
            <v>15470</v>
          </cell>
        </row>
        <row r="14">
          <cell r="AA14">
            <v>51009503</v>
          </cell>
          <cell r="AB14">
            <v>0</v>
          </cell>
          <cell r="AC14">
            <v>2540</v>
          </cell>
        </row>
        <row r="15">
          <cell r="AA15">
            <v>51009862</v>
          </cell>
          <cell r="AB15">
            <v>160</v>
          </cell>
          <cell r="AC15">
            <v>1450</v>
          </cell>
        </row>
        <row r="16">
          <cell r="AA16">
            <v>51010131</v>
          </cell>
          <cell r="AB16">
            <v>0</v>
          </cell>
          <cell r="AC16">
            <v>1538</v>
          </cell>
        </row>
        <row r="17">
          <cell r="AA17">
            <v>51012606</v>
          </cell>
          <cell r="AB17">
            <v>170</v>
          </cell>
          <cell r="AC17">
            <v>1450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topLeftCell="J1" workbookViewId="0">
      <selection activeCell="P13" sqref="P2:Q13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15" width="22.85546875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10">
        <v>51002995</v>
      </c>
      <c r="P2" s="4">
        <f>VLOOKUP(O2,'[1]✔ Customer Wise Sales (14)'!$AA$5:$AC$17,3,0)</f>
        <v>1700</v>
      </c>
      <c r="Q2" s="4">
        <f>VLOOKUP(O2,'[1]✔ Customer Wise Sales (14)'!$AA$5:$AB$17,2,0)</f>
        <v>340</v>
      </c>
      <c r="R2" s="4">
        <v>122</v>
      </c>
      <c r="S2" s="4">
        <f>ROUND(R2,0)</f>
        <v>122</v>
      </c>
      <c r="T2" s="4" t="s">
        <v>37</v>
      </c>
      <c r="U2" s="4" t="s">
        <v>37</v>
      </c>
      <c r="V2" s="4" t="s">
        <v>37</v>
      </c>
      <c r="W2" s="3" t="s">
        <v>38</v>
      </c>
      <c r="X2" s="5" t="s">
        <v>38</v>
      </c>
    </row>
    <row r="3" spans="1:24" x14ac:dyDescent="0.25">
      <c r="A3" s="6" t="s">
        <v>39</v>
      </c>
      <c r="B3" s="7" t="s">
        <v>40</v>
      </c>
      <c r="C3" s="7" t="s">
        <v>41</v>
      </c>
      <c r="D3" s="7" t="s">
        <v>42</v>
      </c>
      <c r="E3" s="7" t="s">
        <v>27</v>
      </c>
      <c r="F3" s="7" t="s">
        <v>43</v>
      </c>
      <c r="G3" s="7" t="s">
        <v>44</v>
      </c>
      <c r="H3" s="8" t="s">
        <v>45</v>
      </c>
      <c r="I3" s="8" t="s">
        <v>31</v>
      </c>
      <c r="J3" s="8" t="s">
        <v>46</v>
      </c>
      <c r="K3" s="8" t="s">
        <v>47</v>
      </c>
      <c r="L3" s="7" t="s">
        <v>34</v>
      </c>
      <c r="M3" s="7" t="s">
        <v>48</v>
      </c>
      <c r="N3" s="7" t="s">
        <v>36</v>
      </c>
      <c r="O3" s="10">
        <v>51007125</v>
      </c>
      <c r="P3" s="4">
        <f>VLOOKUP(O3,'[1]✔ Customer Wise Sales (14)'!$AA$5:$AC$17,3,0)</f>
        <v>1318</v>
      </c>
      <c r="Q3" s="4">
        <f>VLOOKUP(O3,'[1]✔ Customer Wise Sales (14)'!$AA$5:$AB$17,2,0)</f>
        <v>340</v>
      </c>
      <c r="R3" s="4">
        <v>99</v>
      </c>
      <c r="S3" s="4">
        <f t="shared" ref="S3:S12" si="0">ROUND(R3,0)</f>
        <v>99</v>
      </c>
      <c r="T3" s="8" t="s">
        <v>37</v>
      </c>
      <c r="U3" s="8" t="s">
        <v>37</v>
      </c>
      <c r="V3" s="8" t="s">
        <v>37</v>
      </c>
      <c r="W3" s="7" t="s">
        <v>38</v>
      </c>
      <c r="X3" s="9" t="s">
        <v>38</v>
      </c>
    </row>
    <row r="4" spans="1:24" x14ac:dyDescent="0.25">
      <c r="A4" s="2" t="s">
        <v>49</v>
      </c>
      <c r="B4" s="3" t="s">
        <v>50</v>
      </c>
      <c r="C4" s="3" t="s">
        <v>51</v>
      </c>
      <c r="D4" s="3" t="s">
        <v>52</v>
      </c>
      <c r="E4" s="3" t="s">
        <v>27</v>
      </c>
      <c r="F4" s="3" t="s">
        <v>53</v>
      </c>
      <c r="G4" s="3" t="s">
        <v>54</v>
      </c>
      <c r="H4" s="4" t="s">
        <v>55</v>
      </c>
      <c r="I4" s="4" t="s">
        <v>37</v>
      </c>
      <c r="J4" s="4" t="s">
        <v>56</v>
      </c>
      <c r="K4" s="4" t="s">
        <v>57</v>
      </c>
      <c r="L4" s="3" t="s">
        <v>34</v>
      </c>
      <c r="M4" s="3" t="s">
        <v>48</v>
      </c>
      <c r="N4" s="3" t="s">
        <v>36</v>
      </c>
      <c r="O4" s="10">
        <v>51008449</v>
      </c>
      <c r="P4" s="4">
        <f>VLOOKUP(O4,'[1]✔ Customer Wise Sales (14)'!$AA$5:$AC$17,3,0)</f>
        <v>1200</v>
      </c>
      <c r="Q4" s="4">
        <f>VLOOKUP(O4,'[1]✔ Customer Wise Sales (14)'!$AA$5:$AB$17,2,0)</f>
        <v>0</v>
      </c>
      <c r="R4" s="4">
        <v>72</v>
      </c>
      <c r="S4" s="4">
        <f t="shared" si="0"/>
        <v>72</v>
      </c>
      <c r="T4" s="4" t="s">
        <v>37</v>
      </c>
      <c r="U4" s="4" t="s">
        <v>37</v>
      </c>
      <c r="V4" s="4" t="s">
        <v>37</v>
      </c>
      <c r="W4" s="3" t="s">
        <v>38</v>
      </c>
      <c r="X4" s="5" t="s">
        <v>38</v>
      </c>
    </row>
    <row r="5" spans="1:24" x14ac:dyDescent="0.25">
      <c r="A5" s="6" t="s">
        <v>58</v>
      </c>
      <c r="B5" s="7" t="s">
        <v>59</v>
      </c>
      <c r="C5" s="7" t="s">
        <v>60</v>
      </c>
      <c r="D5" s="7" t="s">
        <v>61</v>
      </c>
      <c r="E5" s="7" t="s">
        <v>27</v>
      </c>
      <c r="F5" s="7" t="s">
        <v>62</v>
      </c>
      <c r="G5" s="7" t="s">
        <v>63</v>
      </c>
      <c r="H5" s="8" t="s">
        <v>64</v>
      </c>
      <c r="I5" s="8" t="s">
        <v>65</v>
      </c>
      <c r="J5" s="8" t="s">
        <v>66</v>
      </c>
      <c r="K5" s="8" t="s">
        <v>67</v>
      </c>
      <c r="L5" s="7" t="s">
        <v>68</v>
      </c>
      <c r="M5" s="7" t="s">
        <v>69</v>
      </c>
      <c r="N5" s="7" t="s">
        <v>70</v>
      </c>
      <c r="O5" s="10">
        <v>51007499</v>
      </c>
      <c r="P5" s="4">
        <f>VLOOKUP(O5,'[1]✔ Customer Wise Sales (14)'!$AA$5:$AC$17,3,0)</f>
        <v>2368</v>
      </c>
      <c r="Q5" s="4">
        <f>VLOOKUP(O5,'[1]✔ Customer Wise Sales (14)'!$AA$5:$AB$17,2,0)</f>
        <v>420</v>
      </c>
      <c r="R5" s="4">
        <v>167</v>
      </c>
      <c r="S5" s="4">
        <f t="shared" si="0"/>
        <v>167</v>
      </c>
      <c r="T5" s="8" t="s">
        <v>37</v>
      </c>
      <c r="U5" s="8" t="s">
        <v>37</v>
      </c>
      <c r="V5" s="8" t="s">
        <v>37</v>
      </c>
      <c r="W5" s="7" t="s">
        <v>38</v>
      </c>
      <c r="X5" s="9" t="s">
        <v>38</v>
      </c>
    </row>
    <row r="6" spans="1:24" x14ac:dyDescent="0.25">
      <c r="A6" s="2" t="s">
        <v>71</v>
      </c>
      <c r="B6" s="3" t="s">
        <v>72</v>
      </c>
      <c r="C6" s="3" t="s">
        <v>41</v>
      </c>
      <c r="D6" s="3" t="s">
        <v>42</v>
      </c>
      <c r="E6" s="3" t="s">
        <v>27</v>
      </c>
      <c r="F6" s="3" t="s">
        <v>73</v>
      </c>
      <c r="G6" s="3" t="s">
        <v>44</v>
      </c>
      <c r="H6" s="4" t="s">
        <v>45</v>
      </c>
      <c r="I6" s="4" t="s">
        <v>37</v>
      </c>
      <c r="J6" s="4" t="s">
        <v>74</v>
      </c>
      <c r="K6" s="4" t="s">
        <v>75</v>
      </c>
      <c r="L6" s="3" t="s">
        <v>76</v>
      </c>
      <c r="M6" s="3" t="s">
        <v>77</v>
      </c>
      <c r="N6" s="3" t="s">
        <v>78</v>
      </c>
      <c r="O6" s="10">
        <v>51008907</v>
      </c>
      <c r="P6" s="4">
        <f>VLOOKUP(O6,'[1]✔ Customer Wise Sales (14)'!$AA$5:$AC$17,3,0)</f>
        <v>950</v>
      </c>
      <c r="Q6" s="4">
        <f>VLOOKUP(O6,'[1]✔ Customer Wise Sales (14)'!$AA$5:$AB$17,2,0)</f>
        <v>0</v>
      </c>
      <c r="R6" s="4">
        <v>57</v>
      </c>
      <c r="S6" s="4">
        <f t="shared" si="0"/>
        <v>57</v>
      </c>
      <c r="T6" s="4" t="s">
        <v>37</v>
      </c>
      <c r="U6" s="4" t="s">
        <v>37</v>
      </c>
      <c r="V6" s="4" t="s">
        <v>37</v>
      </c>
      <c r="W6" s="3" t="s">
        <v>38</v>
      </c>
      <c r="X6" s="5" t="s">
        <v>38</v>
      </c>
    </row>
    <row r="7" spans="1:24" x14ac:dyDescent="0.25">
      <c r="A7" s="6" t="s">
        <v>79</v>
      </c>
      <c r="B7" s="7" t="s">
        <v>80</v>
      </c>
      <c r="C7" s="7" t="s">
        <v>81</v>
      </c>
      <c r="D7" s="7" t="s">
        <v>82</v>
      </c>
      <c r="E7" s="7" t="s">
        <v>27</v>
      </c>
      <c r="F7" s="7" t="s">
        <v>83</v>
      </c>
      <c r="G7" s="7" t="s">
        <v>29</v>
      </c>
      <c r="H7" s="8" t="s">
        <v>84</v>
      </c>
      <c r="I7" s="8" t="s">
        <v>85</v>
      </c>
      <c r="J7" s="8" t="s">
        <v>86</v>
      </c>
      <c r="K7" s="8" t="s">
        <v>87</v>
      </c>
      <c r="L7" s="7" t="s">
        <v>88</v>
      </c>
      <c r="M7" s="7" t="s">
        <v>89</v>
      </c>
      <c r="N7" s="7" t="s">
        <v>90</v>
      </c>
      <c r="O7" s="10">
        <v>51009330</v>
      </c>
      <c r="P7" s="4">
        <f>VLOOKUP(O7,'[1]✔ Customer Wise Sales (14)'!$AA$5:$AC$17,3,0)</f>
        <v>1200</v>
      </c>
      <c r="Q7" s="4">
        <f>VLOOKUP(O7,'[1]✔ Customer Wise Sales (14)'!$AA$5:$AB$17,2,0)</f>
        <v>0</v>
      </c>
      <c r="R7" s="4">
        <v>72</v>
      </c>
      <c r="S7" s="4">
        <f t="shared" si="0"/>
        <v>72</v>
      </c>
      <c r="T7" s="8" t="s">
        <v>37</v>
      </c>
      <c r="U7" s="8" t="s">
        <v>37</v>
      </c>
      <c r="V7" s="8" t="s">
        <v>37</v>
      </c>
      <c r="W7" s="7" t="s">
        <v>38</v>
      </c>
      <c r="X7" s="9" t="s">
        <v>38</v>
      </c>
    </row>
    <row r="8" spans="1:24" x14ac:dyDescent="0.25">
      <c r="A8" s="2" t="s">
        <v>91</v>
      </c>
      <c r="B8" s="3" t="s">
        <v>92</v>
      </c>
      <c r="C8" s="3" t="s">
        <v>93</v>
      </c>
      <c r="D8" s="3" t="s">
        <v>94</v>
      </c>
      <c r="E8" s="3" t="s">
        <v>27</v>
      </c>
      <c r="F8" s="3" t="s">
        <v>95</v>
      </c>
      <c r="G8" s="3" t="s">
        <v>96</v>
      </c>
      <c r="H8" s="4" t="s">
        <v>97</v>
      </c>
      <c r="I8" s="4" t="s">
        <v>37</v>
      </c>
      <c r="J8" s="4" t="s">
        <v>98</v>
      </c>
      <c r="K8" s="4" t="s">
        <v>99</v>
      </c>
      <c r="L8" s="3" t="s">
        <v>100</v>
      </c>
      <c r="M8" s="3" t="s">
        <v>101</v>
      </c>
      <c r="N8" s="3" t="s">
        <v>102</v>
      </c>
      <c r="O8" s="10">
        <v>51009543</v>
      </c>
      <c r="P8" s="4">
        <f>VLOOKUP(O8,'[1]✔ Customer Wise Sales (14)'!$AA$5:$AC$17,3,0)</f>
        <v>7150</v>
      </c>
      <c r="Q8" s="4">
        <f>VLOOKUP(O8,'[1]✔ Customer Wise Sales (14)'!$AA$5:$AB$17,2,0)</f>
        <v>85</v>
      </c>
      <c r="R8" s="4">
        <v>434</v>
      </c>
      <c r="S8" s="4">
        <f t="shared" si="0"/>
        <v>434</v>
      </c>
      <c r="T8" s="4" t="s">
        <v>37</v>
      </c>
      <c r="U8" s="4" t="s">
        <v>37</v>
      </c>
      <c r="V8" s="4" t="s">
        <v>37</v>
      </c>
      <c r="W8" s="3" t="s">
        <v>38</v>
      </c>
      <c r="X8" s="5" t="s">
        <v>38</v>
      </c>
    </row>
    <row r="9" spans="1:24" x14ac:dyDescent="0.25">
      <c r="A9" s="6" t="s">
        <v>103</v>
      </c>
      <c r="B9" s="7" t="s">
        <v>104</v>
      </c>
      <c r="C9" s="7" t="s">
        <v>105</v>
      </c>
      <c r="D9" s="7" t="s">
        <v>94</v>
      </c>
      <c r="E9" s="7" t="s">
        <v>27</v>
      </c>
      <c r="F9" s="7" t="s">
        <v>95</v>
      </c>
      <c r="G9" s="7" t="s">
        <v>96</v>
      </c>
      <c r="H9" s="8" t="s">
        <v>106</v>
      </c>
      <c r="I9" s="8" t="s">
        <v>107</v>
      </c>
      <c r="J9" s="8" t="s">
        <v>108</v>
      </c>
      <c r="K9" s="8" t="s">
        <v>109</v>
      </c>
      <c r="L9" s="7" t="s">
        <v>100</v>
      </c>
      <c r="M9" s="7" t="s">
        <v>101</v>
      </c>
      <c r="N9" s="7" t="s">
        <v>102</v>
      </c>
      <c r="O9" s="10">
        <v>51009540</v>
      </c>
      <c r="P9" s="4">
        <f>VLOOKUP(O9,'[1]✔ Customer Wise Sales (14)'!$AA$5:$AC$17,3,0)</f>
        <v>15470</v>
      </c>
      <c r="Q9" s="4">
        <f>VLOOKUP(O9,'[1]✔ Customer Wise Sales (14)'!$AA$5:$AB$17,2,0)</f>
        <v>80</v>
      </c>
      <c r="R9" s="4">
        <v>933</v>
      </c>
      <c r="S9" s="4">
        <f t="shared" si="0"/>
        <v>933</v>
      </c>
      <c r="T9" s="8" t="s">
        <v>37</v>
      </c>
      <c r="U9" s="8" t="s">
        <v>37</v>
      </c>
      <c r="V9" s="8" t="s">
        <v>37</v>
      </c>
      <c r="W9" s="7" t="s">
        <v>38</v>
      </c>
      <c r="X9" s="9" t="s">
        <v>38</v>
      </c>
    </row>
    <row r="10" spans="1:24" x14ac:dyDescent="0.25">
      <c r="A10" s="2" t="s">
        <v>110</v>
      </c>
      <c r="B10" s="3" t="s">
        <v>111</v>
      </c>
      <c r="C10" s="3" t="s">
        <v>112</v>
      </c>
      <c r="D10" s="3" t="s">
        <v>42</v>
      </c>
      <c r="E10" s="3" t="s">
        <v>27</v>
      </c>
      <c r="F10" s="3" t="s">
        <v>113</v>
      </c>
      <c r="G10" s="3" t="s">
        <v>114</v>
      </c>
      <c r="H10" s="4" t="s">
        <v>115</v>
      </c>
      <c r="I10" s="4" t="s">
        <v>37</v>
      </c>
      <c r="J10" s="4" t="s">
        <v>116</v>
      </c>
      <c r="K10" s="4" t="s">
        <v>117</v>
      </c>
      <c r="L10" s="3" t="s">
        <v>88</v>
      </c>
      <c r="M10" s="3" t="s">
        <v>89</v>
      </c>
      <c r="N10" s="3" t="s">
        <v>90</v>
      </c>
      <c r="O10" s="10">
        <v>51009503</v>
      </c>
      <c r="P10" s="4">
        <f>VLOOKUP(O10,'[1]✔ Customer Wise Sales (14)'!$AA$5:$AC$17,3,0)</f>
        <v>2540</v>
      </c>
      <c r="Q10" s="4">
        <f>VLOOKUP(O10,'[1]✔ Customer Wise Sales (14)'!$AA$5:$AB$17,2,0)</f>
        <v>0</v>
      </c>
      <c r="R10" s="4">
        <v>152</v>
      </c>
      <c r="S10" s="4">
        <f t="shared" si="0"/>
        <v>152</v>
      </c>
      <c r="T10" s="4" t="s">
        <v>37</v>
      </c>
      <c r="U10" s="4" t="s">
        <v>37</v>
      </c>
      <c r="V10" s="4" t="s">
        <v>37</v>
      </c>
      <c r="W10" s="3" t="s">
        <v>38</v>
      </c>
      <c r="X10" s="5" t="s">
        <v>38</v>
      </c>
    </row>
    <row r="11" spans="1:24" x14ac:dyDescent="0.25">
      <c r="A11" s="6" t="s">
        <v>118</v>
      </c>
      <c r="B11" s="7" t="s">
        <v>119</v>
      </c>
      <c r="C11" s="7" t="s">
        <v>120</v>
      </c>
      <c r="D11" s="7" t="s">
        <v>121</v>
      </c>
      <c r="E11" s="7" t="s">
        <v>27</v>
      </c>
      <c r="F11" s="7" t="s">
        <v>122</v>
      </c>
      <c r="G11" s="7" t="s">
        <v>123</v>
      </c>
      <c r="H11" s="8" t="s">
        <v>124</v>
      </c>
      <c r="I11" s="8" t="s">
        <v>85</v>
      </c>
      <c r="J11" s="8" t="s">
        <v>125</v>
      </c>
      <c r="K11" s="8" t="s">
        <v>126</v>
      </c>
      <c r="L11" s="7" t="s">
        <v>88</v>
      </c>
      <c r="M11" s="7" t="s">
        <v>127</v>
      </c>
      <c r="N11" s="7" t="s">
        <v>90</v>
      </c>
      <c r="O11" s="10">
        <v>51009862</v>
      </c>
      <c r="P11" s="4">
        <f>VLOOKUP(O11,'[1]✔ Customer Wise Sales (14)'!$AA$5:$AC$17,3,0)</f>
        <v>1450</v>
      </c>
      <c r="Q11" s="4">
        <f>VLOOKUP(O11,'[1]✔ Customer Wise Sales (14)'!$AA$5:$AB$17,2,0)</f>
        <v>160</v>
      </c>
      <c r="R11" s="4">
        <v>97</v>
      </c>
      <c r="S11" s="4">
        <f t="shared" si="0"/>
        <v>97</v>
      </c>
      <c r="T11" s="8" t="s">
        <v>37</v>
      </c>
      <c r="U11" s="8" t="s">
        <v>37</v>
      </c>
      <c r="V11" s="8" t="s">
        <v>37</v>
      </c>
      <c r="W11" s="7" t="s">
        <v>38</v>
      </c>
      <c r="X11" s="9" t="s">
        <v>38</v>
      </c>
    </row>
    <row r="12" spans="1:24" x14ac:dyDescent="0.25">
      <c r="A12" s="2" t="s">
        <v>128</v>
      </c>
      <c r="B12" s="3" t="s">
        <v>129</v>
      </c>
      <c r="C12" s="3" t="s">
        <v>51</v>
      </c>
      <c r="D12" s="3" t="s">
        <v>52</v>
      </c>
      <c r="E12" s="3" t="s">
        <v>27</v>
      </c>
      <c r="F12" s="3" t="s">
        <v>130</v>
      </c>
      <c r="G12" s="3" t="s">
        <v>123</v>
      </c>
      <c r="H12" s="4" t="s">
        <v>131</v>
      </c>
      <c r="I12" s="4" t="s">
        <v>37</v>
      </c>
      <c r="J12" s="4" t="s">
        <v>132</v>
      </c>
      <c r="K12" s="4" t="s">
        <v>133</v>
      </c>
      <c r="L12" s="3" t="s">
        <v>88</v>
      </c>
      <c r="M12" s="3" t="s">
        <v>89</v>
      </c>
      <c r="N12" s="3" t="s">
        <v>90</v>
      </c>
      <c r="O12" s="10">
        <v>51010131</v>
      </c>
      <c r="P12" s="4">
        <f>VLOOKUP(O12,'[1]✔ Customer Wise Sales (14)'!$AA$5:$AC$17,3,0)</f>
        <v>1538</v>
      </c>
      <c r="Q12" s="4">
        <f>VLOOKUP(O12,'[1]✔ Customer Wise Sales (14)'!$AA$5:$AB$17,2,0)</f>
        <v>0</v>
      </c>
      <c r="R12" s="4">
        <v>92</v>
      </c>
      <c r="S12" s="4">
        <f t="shared" si="0"/>
        <v>92</v>
      </c>
      <c r="T12" s="4" t="s">
        <v>37</v>
      </c>
      <c r="U12" s="4" t="s">
        <v>37</v>
      </c>
      <c r="V12" s="4" t="s">
        <v>37</v>
      </c>
      <c r="W12" s="3" t="s">
        <v>38</v>
      </c>
      <c r="X12" s="5" t="s">
        <v>38</v>
      </c>
    </row>
    <row r="13" spans="1:24" x14ac:dyDescent="0.25">
      <c r="A13" s="6" t="s">
        <v>134</v>
      </c>
      <c r="B13" s="7" t="s">
        <v>135</v>
      </c>
      <c r="C13" s="7" t="s">
        <v>136</v>
      </c>
      <c r="D13" s="7" t="s">
        <v>52</v>
      </c>
      <c r="E13" s="7" t="s">
        <v>27</v>
      </c>
      <c r="F13" s="7" t="s">
        <v>137</v>
      </c>
      <c r="G13" s="7" t="s">
        <v>54</v>
      </c>
      <c r="H13" s="8" t="s">
        <v>55</v>
      </c>
      <c r="I13" s="8" t="s">
        <v>37</v>
      </c>
      <c r="J13" s="8" t="s">
        <v>56</v>
      </c>
      <c r="K13" s="8" t="s">
        <v>57</v>
      </c>
      <c r="L13" s="7" t="s">
        <v>34</v>
      </c>
      <c r="M13" s="7" t="s">
        <v>138</v>
      </c>
      <c r="N13" s="7" t="s">
        <v>36</v>
      </c>
      <c r="O13" s="10">
        <v>51012606</v>
      </c>
      <c r="P13" s="4">
        <f>VLOOKUP(O13,'[1]✔ Customer Wise Sales (14)'!$AA$5:$AC$17,3,0)</f>
        <v>1450</v>
      </c>
      <c r="Q13" s="4">
        <f>VLOOKUP(O13,'[1]✔ Customer Wise Sales (14)'!$AA$5:$AB$17,2,0)</f>
        <v>170</v>
      </c>
      <c r="R13" s="4">
        <f t="shared" ref="R3:R30" si="1">(P13+Q13)/100*6</f>
        <v>97.199999999999989</v>
      </c>
      <c r="S13" s="8" t="s">
        <v>37</v>
      </c>
      <c r="T13" s="8" t="s">
        <v>37</v>
      </c>
      <c r="U13" s="8" t="s">
        <v>37</v>
      </c>
      <c r="V13" s="8" t="s">
        <v>37</v>
      </c>
      <c r="W13" s="7" t="s">
        <v>38</v>
      </c>
      <c r="X13" s="9" t="s">
        <v>38</v>
      </c>
    </row>
    <row r="14" spans="1:24" x14ac:dyDescent="0.25">
      <c r="A14" s="2" t="s">
        <v>139</v>
      </c>
      <c r="B14" s="3" t="s">
        <v>140</v>
      </c>
      <c r="C14" s="3" t="s">
        <v>141</v>
      </c>
      <c r="D14" s="3" t="s">
        <v>42</v>
      </c>
      <c r="E14" s="3" t="s">
        <v>27</v>
      </c>
      <c r="F14" s="3" t="s">
        <v>142</v>
      </c>
      <c r="G14" s="3" t="s">
        <v>143</v>
      </c>
      <c r="H14" s="4" t="s">
        <v>144</v>
      </c>
      <c r="I14" s="4" t="s">
        <v>145</v>
      </c>
      <c r="J14" s="4" t="s">
        <v>146</v>
      </c>
      <c r="K14" s="4" t="s">
        <v>147</v>
      </c>
      <c r="L14" s="3" t="s">
        <v>76</v>
      </c>
      <c r="M14" s="3" t="s">
        <v>77</v>
      </c>
      <c r="N14" s="3" t="s">
        <v>78</v>
      </c>
      <c r="O14" s="10">
        <v>51014265</v>
      </c>
      <c r="P14" s="4" t="e">
        <f>VLOOKUP(O14,'[1]✔ Customer Wise Sales (14)'!$AA$5:$AC$17,3,0)</f>
        <v>#N/A</v>
      </c>
      <c r="Q14" s="4" t="e">
        <f>VLOOKUP(O14,'[1]✔ Customer Wise Sales (14)'!$AA$5:$AB$17,2,0)</f>
        <v>#N/A</v>
      </c>
      <c r="R14" s="4" t="e">
        <f t="shared" si="1"/>
        <v>#N/A</v>
      </c>
      <c r="S14" s="4" t="s">
        <v>37</v>
      </c>
      <c r="T14" s="4" t="s">
        <v>37</v>
      </c>
      <c r="U14" s="4" t="s">
        <v>37</v>
      </c>
      <c r="V14" s="4" t="s">
        <v>37</v>
      </c>
      <c r="W14" s="3" t="s">
        <v>38</v>
      </c>
      <c r="X14" s="5" t="s">
        <v>38</v>
      </c>
    </row>
    <row r="15" spans="1:24" x14ac:dyDescent="0.25">
      <c r="A15" s="6" t="s">
        <v>148</v>
      </c>
      <c r="B15" s="7" t="s">
        <v>149</v>
      </c>
      <c r="C15" s="7" t="s">
        <v>141</v>
      </c>
      <c r="D15" s="7" t="s">
        <v>42</v>
      </c>
      <c r="E15" s="7" t="s">
        <v>27</v>
      </c>
      <c r="F15" s="7" t="s">
        <v>142</v>
      </c>
      <c r="G15" s="7" t="s">
        <v>114</v>
      </c>
      <c r="H15" s="8" t="s">
        <v>150</v>
      </c>
      <c r="I15" s="8" t="s">
        <v>37</v>
      </c>
      <c r="J15" s="8" t="s">
        <v>151</v>
      </c>
      <c r="K15" s="8" t="s">
        <v>152</v>
      </c>
      <c r="L15" s="7" t="s">
        <v>76</v>
      </c>
      <c r="M15" s="7" t="s">
        <v>77</v>
      </c>
      <c r="N15" s="7" t="s">
        <v>78</v>
      </c>
      <c r="O15" s="10">
        <v>51014267</v>
      </c>
      <c r="P15" s="4" t="e">
        <f>VLOOKUP(O15,'[1]✔ Customer Wise Sales (14)'!$AA$5:$AC$17,3,0)</f>
        <v>#N/A</v>
      </c>
      <c r="Q15" s="4" t="e">
        <f>VLOOKUP(O15,'[1]✔ Customer Wise Sales (14)'!$AA$5:$AB$17,2,0)</f>
        <v>#N/A</v>
      </c>
      <c r="R15" s="4" t="e">
        <f t="shared" si="1"/>
        <v>#N/A</v>
      </c>
      <c r="S15" s="8" t="s">
        <v>37</v>
      </c>
      <c r="T15" s="8" t="s">
        <v>37</v>
      </c>
      <c r="U15" s="8" t="s">
        <v>37</v>
      </c>
      <c r="V15" s="8" t="s">
        <v>37</v>
      </c>
      <c r="W15" s="7" t="s">
        <v>38</v>
      </c>
      <c r="X15" s="9" t="s">
        <v>38</v>
      </c>
    </row>
    <row r="16" spans="1:24" x14ac:dyDescent="0.25">
      <c r="A16" s="2" t="s">
        <v>153</v>
      </c>
      <c r="B16" s="3" t="s">
        <v>154</v>
      </c>
      <c r="C16" s="3" t="s">
        <v>155</v>
      </c>
      <c r="D16" s="3" t="s">
        <v>156</v>
      </c>
      <c r="E16" s="3" t="s">
        <v>27</v>
      </c>
      <c r="F16" s="3" t="s">
        <v>157</v>
      </c>
      <c r="G16" s="3" t="s">
        <v>158</v>
      </c>
      <c r="H16" s="4" t="s">
        <v>159</v>
      </c>
      <c r="I16" s="4" t="s">
        <v>37</v>
      </c>
      <c r="J16" s="4" t="s">
        <v>160</v>
      </c>
      <c r="K16" s="4" t="s">
        <v>161</v>
      </c>
      <c r="L16" s="3" t="s">
        <v>88</v>
      </c>
      <c r="M16" s="3" t="s">
        <v>162</v>
      </c>
      <c r="N16" s="3" t="s">
        <v>163</v>
      </c>
      <c r="O16" s="10">
        <v>51016210</v>
      </c>
      <c r="P16" s="4" t="e">
        <f>VLOOKUP(O16,'[1]✔ Customer Wise Sales (14)'!$AA$5:$AC$17,3,0)</f>
        <v>#N/A</v>
      </c>
      <c r="Q16" s="4" t="e">
        <f>VLOOKUP(O16,'[1]✔ Customer Wise Sales (14)'!$AA$5:$AB$17,2,0)</f>
        <v>#N/A</v>
      </c>
      <c r="R16" s="4" t="e">
        <f t="shared" si="1"/>
        <v>#N/A</v>
      </c>
      <c r="S16" s="4" t="s">
        <v>37</v>
      </c>
      <c r="T16" s="4" t="s">
        <v>37</v>
      </c>
      <c r="U16" s="4" t="s">
        <v>37</v>
      </c>
      <c r="V16" s="4" t="s">
        <v>37</v>
      </c>
      <c r="W16" s="3" t="s">
        <v>38</v>
      </c>
      <c r="X16" s="5" t="s">
        <v>38</v>
      </c>
    </row>
    <row r="17" spans="1:24" x14ac:dyDescent="0.25">
      <c r="A17" s="6" t="s">
        <v>164</v>
      </c>
      <c r="B17" s="7" t="s">
        <v>165</v>
      </c>
      <c r="C17" s="7" t="s">
        <v>166</v>
      </c>
      <c r="D17" s="7" t="s">
        <v>167</v>
      </c>
      <c r="E17" s="7" t="s">
        <v>27</v>
      </c>
      <c r="F17" s="7" t="s">
        <v>168</v>
      </c>
      <c r="G17" s="7" t="s">
        <v>96</v>
      </c>
      <c r="H17" s="8" t="s">
        <v>169</v>
      </c>
      <c r="I17" s="8" t="s">
        <v>107</v>
      </c>
      <c r="J17" s="8" t="s">
        <v>170</v>
      </c>
      <c r="K17" s="8" t="s">
        <v>171</v>
      </c>
      <c r="L17" s="7" t="s">
        <v>172</v>
      </c>
      <c r="M17" s="7" t="s">
        <v>173</v>
      </c>
      <c r="N17" s="7" t="s">
        <v>174</v>
      </c>
      <c r="O17" s="10">
        <v>51016396</v>
      </c>
      <c r="P17" s="4" t="e">
        <f>VLOOKUP(O17,'[1]✔ Customer Wise Sales (14)'!$AA$5:$AC$17,3,0)</f>
        <v>#N/A</v>
      </c>
      <c r="Q17" s="4" t="e">
        <f>VLOOKUP(O17,'[1]✔ Customer Wise Sales (14)'!$AA$5:$AB$17,2,0)</f>
        <v>#N/A</v>
      </c>
      <c r="R17" s="4" t="e">
        <f t="shared" si="1"/>
        <v>#N/A</v>
      </c>
      <c r="S17" s="8" t="s">
        <v>37</v>
      </c>
      <c r="T17" s="8" t="s">
        <v>37</v>
      </c>
      <c r="U17" s="8" t="s">
        <v>37</v>
      </c>
      <c r="V17" s="8" t="s">
        <v>37</v>
      </c>
      <c r="W17" s="7" t="s">
        <v>38</v>
      </c>
      <c r="X17" s="9" t="s">
        <v>38</v>
      </c>
    </row>
    <row r="18" spans="1:24" x14ac:dyDescent="0.25">
      <c r="A18" s="2" t="s">
        <v>175</v>
      </c>
      <c r="B18" s="3" t="s">
        <v>176</v>
      </c>
      <c r="C18" s="3" t="s">
        <v>141</v>
      </c>
      <c r="D18" s="3" t="s">
        <v>42</v>
      </c>
      <c r="E18" s="3" t="s">
        <v>27</v>
      </c>
      <c r="F18" s="3" t="s">
        <v>177</v>
      </c>
      <c r="G18" s="3" t="s">
        <v>114</v>
      </c>
      <c r="H18" s="4" t="s">
        <v>178</v>
      </c>
      <c r="I18" s="4" t="s">
        <v>179</v>
      </c>
      <c r="J18" s="4" t="s">
        <v>180</v>
      </c>
      <c r="K18" s="4" t="s">
        <v>181</v>
      </c>
      <c r="L18" s="3" t="s">
        <v>68</v>
      </c>
      <c r="M18" s="3" t="s">
        <v>182</v>
      </c>
      <c r="N18" s="3" t="s">
        <v>70</v>
      </c>
      <c r="O18" s="10">
        <v>51016119</v>
      </c>
      <c r="P18" s="4" t="e">
        <f>VLOOKUP(O18,'[1]✔ Customer Wise Sales (14)'!$AA$5:$AC$17,3,0)</f>
        <v>#N/A</v>
      </c>
      <c r="Q18" s="4" t="e">
        <f>VLOOKUP(O18,'[1]✔ Customer Wise Sales (14)'!$AA$5:$AB$17,2,0)</f>
        <v>#N/A</v>
      </c>
      <c r="R18" s="4" t="e">
        <f t="shared" si="1"/>
        <v>#N/A</v>
      </c>
      <c r="S18" s="4" t="s">
        <v>37</v>
      </c>
      <c r="T18" s="4" t="s">
        <v>37</v>
      </c>
      <c r="U18" s="4" t="s">
        <v>37</v>
      </c>
      <c r="V18" s="4" t="s">
        <v>37</v>
      </c>
      <c r="W18" s="3" t="s">
        <v>38</v>
      </c>
      <c r="X18" s="5" t="s">
        <v>38</v>
      </c>
    </row>
    <row r="19" spans="1:24" x14ac:dyDescent="0.25">
      <c r="A19" s="6" t="s">
        <v>183</v>
      </c>
      <c r="B19" s="7" t="s">
        <v>184</v>
      </c>
      <c r="C19" s="7" t="s">
        <v>185</v>
      </c>
      <c r="D19" s="7" t="s">
        <v>186</v>
      </c>
      <c r="E19" s="7" t="s">
        <v>27</v>
      </c>
      <c r="F19" s="7" t="s">
        <v>187</v>
      </c>
      <c r="G19" s="7" t="s">
        <v>114</v>
      </c>
      <c r="H19" s="8" t="s">
        <v>188</v>
      </c>
      <c r="I19" s="8" t="s">
        <v>189</v>
      </c>
      <c r="J19" s="8" t="s">
        <v>190</v>
      </c>
      <c r="K19" s="8" t="s">
        <v>191</v>
      </c>
      <c r="L19" s="7" t="s">
        <v>68</v>
      </c>
      <c r="M19" s="7" t="s">
        <v>192</v>
      </c>
      <c r="N19" s="7" t="s">
        <v>70</v>
      </c>
      <c r="O19" s="10">
        <v>51016626</v>
      </c>
      <c r="P19" s="4" t="e">
        <f>VLOOKUP(O19,'[1]✔ Customer Wise Sales (14)'!$AA$5:$AC$17,3,0)</f>
        <v>#N/A</v>
      </c>
      <c r="Q19" s="4" t="e">
        <f>VLOOKUP(O19,'[1]✔ Customer Wise Sales (14)'!$AA$5:$AB$17,2,0)</f>
        <v>#N/A</v>
      </c>
      <c r="R19" s="4" t="e">
        <f t="shared" si="1"/>
        <v>#N/A</v>
      </c>
      <c r="S19" s="8" t="s">
        <v>37</v>
      </c>
      <c r="T19" s="8" t="s">
        <v>37</v>
      </c>
      <c r="U19" s="8" t="s">
        <v>37</v>
      </c>
      <c r="V19" s="8" t="s">
        <v>37</v>
      </c>
      <c r="W19" s="7" t="s">
        <v>38</v>
      </c>
      <c r="X19" s="9" t="s">
        <v>38</v>
      </c>
    </row>
    <row r="20" spans="1:24" x14ac:dyDescent="0.25">
      <c r="A20" s="2" t="s">
        <v>193</v>
      </c>
      <c r="B20" s="3" t="s">
        <v>194</v>
      </c>
      <c r="C20" s="3" t="s">
        <v>195</v>
      </c>
      <c r="D20" s="3" t="s">
        <v>196</v>
      </c>
      <c r="E20" s="3" t="s">
        <v>27</v>
      </c>
      <c r="F20" s="3" t="s">
        <v>197</v>
      </c>
      <c r="G20" s="3" t="s">
        <v>96</v>
      </c>
      <c r="H20" s="4" t="s">
        <v>198</v>
      </c>
      <c r="I20" s="4" t="s">
        <v>37</v>
      </c>
      <c r="J20" s="4" t="s">
        <v>199</v>
      </c>
      <c r="K20" s="4" t="s">
        <v>200</v>
      </c>
      <c r="L20" s="3" t="s">
        <v>201</v>
      </c>
      <c r="M20" s="3" t="s">
        <v>202</v>
      </c>
      <c r="N20" s="3" t="s">
        <v>174</v>
      </c>
      <c r="O20" s="10">
        <v>51016589</v>
      </c>
      <c r="P20" s="4" t="e">
        <f>VLOOKUP(O20,'[1]✔ Customer Wise Sales (14)'!$AA$5:$AC$17,3,0)</f>
        <v>#N/A</v>
      </c>
      <c r="Q20" s="4" t="e">
        <f>VLOOKUP(O20,'[1]✔ Customer Wise Sales (14)'!$AA$5:$AB$17,2,0)</f>
        <v>#N/A</v>
      </c>
      <c r="R20" s="4" t="e">
        <f t="shared" si="1"/>
        <v>#N/A</v>
      </c>
      <c r="S20" s="4" t="s">
        <v>37</v>
      </c>
      <c r="T20" s="4" t="s">
        <v>37</v>
      </c>
      <c r="U20" s="4" t="s">
        <v>37</v>
      </c>
      <c r="V20" s="4" t="s">
        <v>37</v>
      </c>
      <c r="W20" s="3" t="s">
        <v>38</v>
      </c>
      <c r="X20" s="5" t="s">
        <v>38</v>
      </c>
    </row>
    <row r="21" spans="1:24" x14ac:dyDescent="0.25">
      <c r="A21" s="6" t="s">
        <v>203</v>
      </c>
      <c r="B21" s="7" t="s">
        <v>204</v>
      </c>
      <c r="C21" s="7" t="s">
        <v>205</v>
      </c>
      <c r="D21" s="7" t="s">
        <v>52</v>
      </c>
      <c r="E21" s="7" t="s">
        <v>27</v>
      </c>
      <c r="F21" s="7" t="s">
        <v>206</v>
      </c>
      <c r="G21" s="7" t="s">
        <v>207</v>
      </c>
      <c r="H21" s="8" t="s">
        <v>208</v>
      </c>
      <c r="I21" s="8" t="s">
        <v>209</v>
      </c>
      <c r="J21" s="8" t="s">
        <v>210</v>
      </c>
      <c r="K21" s="8" t="s">
        <v>211</v>
      </c>
      <c r="L21" s="7" t="s">
        <v>212</v>
      </c>
      <c r="M21" s="7" t="s">
        <v>48</v>
      </c>
      <c r="N21" s="7" t="s">
        <v>36</v>
      </c>
      <c r="O21" s="10">
        <v>51016980</v>
      </c>
      <c r="P21" s="4" t="e">
        <f>VLOOKUP(O21,'[1]✔ Customer Wise Sales (14)'!$AA$5:$AC$17,3,0)</f>
        <v>#N/A</v>
      </c>
      <c r="Q21" s="4" t="e">
        <f>VLOOKUP(O21,'[1]✔ Customer Wise Sales (14)'!$AA$5:$AB$17,2,0)</f>
        <v>#N/A</v>
      </c>
      <c r="R21" s="4" t="e">
        <f t="shared" si="1"/>
        <v>#N/A</v>
      </c>
      <c r="S21" s="8" t="s">
        <v>37</v>
      </c>
      <c r="T21" s="8" t="s">
        <v>37</v>
      </c>
      <c r="U21" s="8" t="s">
        <v>37</v>
      </c>
      <c r="V21" s="8" t="s">
        <v>37</v>
      </c>
      <c r="W21" s="7" t="s">
        <v>38</v>
      </c>
      <c r="X21" s="9" t="s">
        <v>38</v>
      </c>
    </row>
    <row r="22" spans="1:24" x14ac:dyDescent="0.25">
      <c r="A22" s="2" t="s">
        <v>213</v>
      </c>
      <c r="B22" s="3" t="s">
        <v>214</v>
      </c>
      <c r="C22" s="3" t="s">
        <v>195</v>
      </c>
      <c r="D22" s="3" t="s">
        <v>196</v>
      </c>
      <c r="E22" s="3" t="s">
        <v>27</v>
      </c>
      <c r="F22" s="3" t="s">
        <v>197</v>
      </c>
      <c r="G22" s="3" t="s">
        <v>96</v>
      </c>
      <c r="H22" s="4" t="s">
        <v>215</v>
      </c>
      <c r="I22" s="4" t="s">
        <v>216</v>
      </c>
      <c r="J22" s="4" t="s">
        <v>217</v>
      </c>
      <c r="K22" s="4" t="s">
        <v>218</v>
      </c>
      <c r="L22" s="3" t="s">
        <v>201</v>
      </c>
      <c r="M22" s="3" t="s">
        <v>202</v>
      </c>
      <c r="N22" s="3" t="s">
        <v>174</v>
      </c>
      <c r="O22" s="10">
        <v>51016590</v>
      </c>
      <c r="P22" s="4" t="e">
        <f>VLOOKUP(O22,'[1]✔ Customer Wise Sales (14)'!$AA$5:$AC$17,3,0)</f>
        <v>#N/A</v>
      </c>
      <c r="Q22" s="4" t="e">
        <f>VLOOKUP(O22,'[1]✔ Customer Wise Sales (14)'!$AA$5:$AB$17,2,0)</f>
        <v>#N/A</v>
      </c>
      <c r="R22" s="4" t="e">
        <f t="shared" si="1"/>
        <v>#N/A</v>
      </c>
      <c r="S22" s="4" t="s">
        <v>37</v>
      </c>
      <c r="T22" s="4" t="s">
        <v>37</v>
      </c>
      <c r="U22" s="4" t="s">
        <v>37</v>
      </c>
      <c r="V22" s="4" t="s">
        <v>37</v>
      </c>
      <c r="W22" s="3" t="s">
        <v>38</v>
      </c>
      <c r="X22" s="5" t="s">
        <v>38</v>
      </c>
    </row>
    <row r="23" spans="1:24" x14ac:dyDescent="0.25">
      <c r="A23" s="6" t="s">
        <v>219</v>
      </c>
      <c r="B23" s="7" t="s">
        <v>220</v>
      </c>
      <c r="C23" s="7" t="s">
        <v>221</v>
      </c>
      <c r="D23" s="7" t="s">
        <v>196</v>
      </c>
      <c r="E23" s="7" t="s">
        <v>27</v>
      </c>
      <c r="F23" s="7" t="s">
        <v>222</v>
      </c>
      <c r="G23" s="7" t="s">
        <v>96</v>
      </c>
      <c r="H23" s="8" t="s">
        <v>223</v>
      </c>
      <c r="I23" s="8" t="s">
        <v>224</v>
      </c>
      <c r="J23" s="8" t="s">
        <v>225</v>
      </c>
      <c r="K23" s="8" t="s">
        <v>226</v>
      </c>
      <c r="L23" s="7" t="s">
        <v>227</v>
      </c>
      <c r="M23" s="7" t="s">
        <v>228</v>
      </c>
      <c r="N23" s="7" t="s">
        <v>229</v>
      </c>
      <c r="O23" s="10">
        <v>51016971</v>
      </c>
      <c r="P23" s="4" t="e">
        <f>VLOOKUP(O23,'[1]✔ Customer Wise Sales (14)'!$AA$5:$AC$17,3,0)</f>
        <v>#N/A</v>
      </c>
      <c r="Q23" s="4" t="e">
        <f>VLOOKUP(O23,'[1]✔ Customer Wise Sales (14)'!$AA$5:$AB$17,2,0)</f>
        <v>#N/A</v>
      </c>
      <c r="R23" s="4" t="e">
        <f t="shared" si="1"/>
        <v>#N/A</v>
      </c>
      <c r="S23" s="8" t="s">
        <v>37</v>
      </c>
      <c r="T23" s="8" t="s">
        <v>37</v>
      </c>
      <c r="U23" s="8" t="s">
        <v>37</v>
      </c>
      <c r="V23" s="8" t="s">
        <v>37</v>
      </c>
      <c r="W23" s="7" t="s">
        <v>38</v>
      </c>
      <c r="X23" s="9" t="s">
        <v>38</v>
      </c>
    </row>
    <row r="24" spans="1:24" x14ac:dyDescent="0.25">
      <c r="A24" s="2" t="s">
        <v>230</v>
      </c>
      <c r="B24" s="3" t="s">
        <v>231</v>
      </c>
      <c r="C24" s="3" t="s">
        <v>232</v>
      </c>
      <c r="D24" s="3" t="s">
        <v>233</v>
      </c>
      <c r="E24" s="3" t="s">
        <v>27</v>
      </c>
      <c r="F24" s="3" t="s">
        <v>234</v>
      </c>
      <c r="G24" s="3" t="s">
        <v>29</v>
      </c>
      <c r="H24" s="4" t="s">
        <v>235</v>
      </c>
      <c r="I24" s="4" t="s">
        <v>37</v>
      </c>
      <c r="J24" s="4" t="s">
        <v>236</v>
      </c>
      <c r="K24" s="4" t="s">
        <v>237</v>
      </c>
      <c r="L24" s="3" t="s">
        <v>68</v>
      </c>
      <c r="M24" s="3" t="s">
        <v>192</v>
      </c>
      <c r="N24" s="3" t="s">
        <v>70</v>
      </c>
      <c r="O24" s="10">
        <v>51017437</v>
      </c>
      <c r="P24" s="4" t="e">
        <f>VLOOKUP(O24,'[1]✔ Customer Wise Sales (14)'!$AA$5:$AC$17,3,0)</f>
        <v>#N/A</v>
      </c>
      <c r="Q24" s="4" t="e">
        <f>VLOOKUP(O24,'[1]✔ Customer Wise Sales (14)'!$AA$5:$AB$17,2,0)</f>
        <v>#N/A</v>
      </c>
      <c r="R24" s="4" t="e">
        <f t="shared" si="1"/>
        <v>#N/A</v>
      </c>
      <c r="S24" s="4" t="s">
        <v>37</v>
      </c>
      <c r="T24" s="4" t="s">
        <v>37</v>
      </c>
      <c r="U24" s="4" t="s">
        <v>37</v>
      </c>
      <c r="V24" s="4" t="s">
        <v>37</v>
      </c>
      <c r="W24" s="3" t="s">
        <v>38</v>
      </c>
      <c r="X24" s="5" t="s">
        <v>38</v>
      </c>
    </row>
    <row r="25" spans="1:24" x14ac:dyDescent="0.25">
      <c r="A25" s="6" t="s">
        <v>238</v>
      </c>
      <c r="B25" s="7" t="s">
        <v>239</v>
      </c>
      <c r="C25" s="7" t="s">
        <v>141</v>
      </c>
      <c r="D25" s="7" t="s">
        <v>42</v>
      </c>
      <c r="E25" s="7" t="s">
        <v>27</v>
      </c>
      <c r="F25" s="7" t="s">
        <v>240</v>
      </c>
      <c r="G25" s="7" t="s">
        <v>114</v>
      </c>
      <c r="H25" s="8" t="s">
        <v>150</v>
      </c>
      <c r="I25" s="8" t="s">
        <v>145</v>
      </c>
      <c r="J25" s="8" t="s">
        <v>241</v>
      </c>
      <c r="K25" s="8" t="s">
        <v>242</v>
      </c>
      <c r="L25" s="7" t="s">
        <v>88</v>
      </c>
      <c r="M25" s="7" t="s">
        <v>243</v>
      </c>
      <c r="N25" s="7" t="s">
        <v>163</v>
      </c>
      <c r="O25" s="10">
        <v>51018155</v>
      </c>
      <c r="P25" s="4" t="e">
        <f>VLOOKUP(O25,'[1]✔ Customer Wise Sales (14)'!$AA$5:$AC$17,3,0)</f>
        <v>#N/A</v>
      </c>
      <c r="Q25" s="4" t="e">
        <f>VLOOKUP(O25,'[1]✔ Customer Wise Sales (14)'!$AA$5:$AB$17,2,0)</f>
        <v>#N/A</v>
      </c>
      <c r="R25" s="4" t="e">
        <f t="shared" si="1"/>
        <v>#N/A</v>
      </c>
      <c r="S25" s="8" t="s">
        <v>37</v>
      </c>
      <c r="T25" s="8" t="s">
        <v>37</v>
      </c>
      <c r="U25" s="8" t="s">
        <v>37</v>
      </c>
      <c r="V25" s="8" t="s">
        <v>37</v>
      </c>
      <c r="W25" s="7" t="s">
        <v>38</v>
      </c>
      <c r="X25" s="9" t="s">
        <v>38</v>
      </c>
    </row>
    <row r="26" spans="1:24" x14ac:dyDescent="0.25">
      <c r="A26" s="2" t="s">
        <v>244</v>
      </c>
      <c r="B26" s="3" t="s">
        <v>245</v>
      </c>
      <c r="C26" s="3" t="s">
        <v>246</v>
      </c>
      <c r="D26" s="3" t="s">
        <v>52</v>
      </c>
      <c r="E26" s="3" t="s">
        <v>27</v>
      </c>
      <c r="F26" s="3" t="s">
        <v>247</v>
      </c>
      <c r="G26" s="3" t="s">
        <v>54</v>
      </c>
      <c r="H26" s="4" t="s">
        <v>248</v>
      </c>
      <c r="I26" s="4" t="s">
        <v>37</v>
      </c>
      <c r="J26" s="4" t="s">
        <v>249</v>
      </c>
      <c r="K26" s="4" t="s">
        <v>250</v>
      </c>
      <c r="L26" s="3" t="s">
        <v>34</v>
      </c>
      <c r="M26" s="3" t="s">
        <v>251</v>
      </c>
      <c r="N26" s="3" t="s">
        <v>252</v>
      </c>
      <c r="O26" s="10">
        <v>51019012</v>
      </c>
      <c r="P26" s="4" t="e">
        <f>VLOOKUP(O26,'[1]✔ Customer Wise Sales (14)'!$AA$5:$AC$17,3,0)</f>
        <v>#N/A</v>
      </c>
      <c r="Q26" s="4" t="e">
        <f>VLOOKUP(O26,'[1]✔ Customer Wise Sales (14)'!$AA$5:$AB$17,2,0)</f>
        <v>#N/A</v>
      </c>
      <c r="R26" s="4" t="e">
        <f t="shared" si="1"/>
        <v>#N/A</v>
      </c>
      <c r="S26" s="4" t="s">
        <v>37</v>
      </c>
      <c r="T26" s="4" t="s">
        <v>37</v>
      </c>
      <c r="U26" s="4" t="s">
        <v>37</v>
      </c>
      <c r="V26" s="4" t="s">
        <v>37</v>
      </c>
      <c r="W26" s="3" t="s">
        <v>38</v>
      </c>
      <c r="X26" s="5" t="s">
        <v>38</v>
      </c>
    </row>
    <row r="27" spans="1:24" x14ac:dyDescent="0.25">
      <c r="A27" s="6" t="s">
        <v>253</v>
      </c>
      <c r="B27" s="7" t="s">
        <v>254</v>
      </c>
      <c r="C27" s="7" t="s">
        <v>141</v>
      </c>
      <c r="D27" s="7" t="s">
        <v>42</v>
      </c>
      <c r="E27" s="7" t="s">
        <v>27</v>
      </c>
      <c r="F27" s="7" t="s">
        <v>255</v>
      </c>
      <c r="G27" s="7" t="s">
        <v>143</v>
      </c>
      <c r="H27" s="8" t="s">
        <v>256</v>
      </c>
      <c r="I27" s="8" t="s">
        <v>257</v>
      </c>
      <c r="J27" s="8" t="s">
        <v>258</v>
      </c>
      <c r="K27" s="8" t="s">
        <v>259</v>
      </c>
      <c r="L27" s="7" t="s">
        <v>88</v>
      </c>
      <c r="M27" s="7" t="s">
        <v>260</v>
      </c>
      <c r="N27" s="7" t="s">
        <v>163</v>
      </c>
      <c r="O27" s="10">
        <v>51019139</v>
      </c>
      <c r="P27" s="4" t="e">
        <f>VLOOKUP(O27,'[1]✔ Customer Wise Sales (14)'!$AA$5:$AC$17,3,0)</f>
        <v>#N/A</v>
      </c>
      <c r="Q27" s="4" t="e">
        <f>VLOOKUP(O27,'[1]✔ Customer Wise Sales (14)'!$AA$5:$AB$17,2,0)</f>
        <v>#N/A</v>
      </c>
      <c r="R27" s="4" t="e">
        <f t="shared" si="1"/>
        <v>#N/A</v>
      </c>
      <c r="S27" s="8" t="s">
        <v>37</v>
      </c>
      <c r="T27" s="8" t="s">
        <v>37</v>
      </c>
      <c r="U27" s="8" t="s">
        <v>37</v>
      </c>
      <c r="V27" s="8" t="s">
        <v>37</v>
      </c>
      <c r="W27" s="7" t="s">
        <v>38</v>
      </c>
      <c r="X27" s="9" t="s">
        <v>38</v>
      </c>
    </row>
    <row r="28" spans="1:24" x14ac:dyDescent="0.25">
      <c r="A28" s="2" t="s">
        <v>261</v>
      </c>
      <c r="B28" s="3" t="s">
        <v>262</v>
      </c>
      <c r="C28" s="3" t="s">
        <v>246</v>
      </c>
      <c r="D28" s="3" t="s">
        <v>52</v>
      </c>
      <c r="E28" s="3" t="s">
        <v>27</v>
      </c>
      <c r="F28" s="3" t="s">
        <v>263</v>
      </c>
      <c r="G28" s="3" t="s">
        <v>207</v>
      </c>
      <c r="H28" s="4" t="s">
        <v>264</v>
      </c>
      <c r="I28" s="4" t="s">
        <v>37</v>
      </c>
      <c r="J28" s="4" t="s">
        <v>265</v>
      </c>
      <c r="K28" s="4" t="s">
        <v>266</v>
      </c>
      <c r="L28" s="3" t="s">
        <v>201</v>
      </c>
      <c r="M28" s="3" t="s">
        <v>202</v>
      </c>
      <c r="N28" s="3" t="s">
        <v>174</v>
      </c>
      <c r="O28" s="10">
        <v>51019378</v>
      </c>
      <c r="P28" s="4" t="e">
        <f>VLOOKUP(O28,'[1]✔ Customer Wise Sales (14)'!$AA$5:$AC$17,3,0)</f>
        <v>#N/A</v>
      </c>
      <c r="Q28" s="4" t="e">
        <f>VLOOKUP(O28,'[1]✔ Customer Wise Sales (14)'!$AA$5:$AB$17,2,0)</f>
        <v>#N/A</v>
      </c>
      <c r="R28" s="4" t="e">
        <f t="shared" si="1"/>
        <v>#N/A</v>
      </c>
      <c r="S28" s="4" t="s">
        <v>37</v>
      </c>
      <c r="T28" s="4" t="s">
        <v>37</v>
      </c>
      <c r="U28" s="4" t="s">
        <v>37</v>
      </c>
      <c r="V28" s="4" t="s">
        <v>37</v>
      </c>
      <c r="W28" s="3" t="s">
        <v>38</v>
      </c>
      <c r="X28" s="5" t="s">
        <v>38</v>
      </c>
    </row>
    <row r="29" spans="1:24" x14ac:dyDescent="0.25">
      <c r="A29" s="6" t="s">
        <v>267</v>
      </c>
      <c r="B29" s="7" t="s">
        <v>268</v>
      </c>
      <c r="C29" s="7" t="s">
        <v>269</v>
      </c>
      <c r="D29" s="7" t="s">
        <v>270</v>
      </c>
      <c r="E29" s="7" t="s">
        <v>27</v>
      </c>
      <c r="F29" s="7" t="s">
        <v>271</v>
      </c>
      <c r="G29" s="7" t="s">
        <v>96</v>
      </c>
      <c r="H29" s="8" t="s">
        <v>272</v>
      </c>
      <c r="I29" s="8" t="s">
        <v>273</v>
      </c>
      <c r="J29" s="8" t="s">
        <v>274</v>
      </c>
      <c r="K29" s="8" t="s">
        <v>275</v>
      </c>
      <c r="L29" s="7" t="s">
        <v>68</v>
      </c>
      <c r="M29" s="7" t="s">
        <v>192</v>
      </c>
      <c r="N29" s="7" t="s">
        <v>70</v>
      </c>
      <c r="O29" s="10">
        <v>51019516</v>
      </c>
      <c r="P29" s="4" t="e">
        <f>VLOOKUP(O29,'[1]✔ Customer Wise Sales (14)'!$AA$5:$AC$17,3,0)</f>
        <v>#N/A</v>
      </c>
      <c r="Q29" s="4" t="e">
        <f>VLOOKUP(O29,'[1]✔ Customer Wise Sales (14)'!$AA$5:$AB$17,2,0)</f>
        <v>#N/A</v>
      </c>
      <c r="R29" s="4" t="e">
        <f t="shared" si="1"/>
        <v>#N/A</v>
      </c>
      <c r="S29" s="8" t="s">
        <v>37</v>
      </c>
      <c r="T29" s="8" t="s">
        <v>37</v>
      </c>
      <c r="U29" s="8" t="s">
        <v>37</v>
      </c>
      <c r="V29" s="8" t="s">
        <v>37</v>
      </c>
      <c r="W29" s="7" t="s">
        <v>38</v>
      </c>
      <c r="X29" s="9" t="s">
        <v>38</v>
      </c>
    </row>
    <row r="30" spans="1:24" x14ac:dyDescent="0.25">
      <c r="A30" s="2" t="s">
        <v>276</v>
      </c>
      <c r="B30" s="3" t="s">
        <v>277</v>
      </c>
      <c r="C30" s="3" t="s">
        <v>278</v>
      </c>
      <c r="D30" s="3" t="s">
        <v>61</v>
      </c>
      <c r="E30" s="3" t="s">
        <v>27</v>
      </c>
      <c r="F30" s="3" t="s">
        <v>279</v>
      </c>
      <c r="G30" s="3" t="s">
        <v>96</v>
      </c>
      <c r="H30" s="4" t="s">
        <v>280</v>
      </c>
      <c r="I30" s="4" t="s">
        <v>281</v>
      </c>
      <c r="J30" s="4" t="s">
        <v>282</v>
      </c>
      <c r="K30" s="4" t="s">
        <v>283</v>
      </c>
      <c r="L30" s="3" t="s">
        <v>88</v>
      </c>
      <c r="M30" s="3" t="s">
        <v>101</v>
      </c>
      <c r="N30" s="3" t="s">
        <v>102</v>
      </c>
      <c r="O30" s="10">
        <v>51022540</v>
      </c>
      <c r="P30" s="4" t="e">
        <f>VLOOKUP(O30,'[1]✔ Customer Wise Sales (14)'!$AA$5:$AC$17,3,0)</f>
        <v>#N/A</v>
      </c>
      <c r="Q30" s="4" t="e">
        <f>VLOOKUP(O30,'[1]✔ Customer Wise Sales (14)'!$AA$5:$AB$17,2,0)</f>
        <v>#N/A</v>
      </c>
      <c r="R30" s="4" t="e">
        <f t="shared" si="1"/>
        <v>#N/A</v>
      </c>
      <c r="S30" s="4" t="s">
        <v>37</v>
      </c>
      <c r="T30" s="4" t="s">
        <v>37</v>
      </c>
      <c r="U30" s="4" t="s">
        <v>37</v>
      </c>
      <c r="V30" s="4" t="s">
        <v>37</v>
      </c>
      <c r="W30" s="3" t="s">
        <v>38</v>
      </c>
      <c r="X30" s="5" t="s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2022-07-25T08:48:54Z</dcterms:created>
  <dcterms:modified xsi:type="dcterms:W3CDTF">2022-07-25T08:48:54Z</dcterms:modified>
</cp:coreProperties>
</file>