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itava.biswas\Desktop\adhoc nov24\"/>
    </mc:Choice>
  </mc:AlternateContent>
  <xr:revisionPtr revIDLastSave="0" documentId="13_ncr:1_{576439BD-E229-4911-A00A-1C2FF8F237B3}" xr6:coauthVersionLast="47" xr6:coauthVersionMax="47" xr10:uidLastSave="{00000000-0000-0000-0000-000000000000}"/>
  <bookViews>
    <workbookView xWindow="-120" yWindow="-120" windowWidth="20730" windowHeight="11160" xr2:uid="{6CDD098A-E5EB-4B33-808D-B9A543F2D02E}"/>
  </bookViews>
  <sheets>
    <sheet name="Sheet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2" i="1" l="1"/>
  <c r="T2" i="1"/>
  <c r="S99" i="1"/>
  <c r="S98" i="1"/>
  <c r="S97" i="1"/>
  <c r="S96" i="1"/>
  <c r="T96" i="1" s="1"/>
  <c r="S95" i="1"/>
  <c r="S94" i="1"/>
  <c r="S93" i="1"/>
  <c r="S92" i="1"/>
  <c r="T92" i="1" s="1"/>
  <c r="S91" i="1"/>
  <c r="S90" i="1"/>
  <c r="S89" i="1"/>
  <c r="S88" i="1"/>
  <c r="T88" i="1" s="1"/>
  <c r="S87" i="1"/>
  <c r="S86" i="1"/>
  <c r="S85" i="1"/>
  <c r="S84" i="1"/>
  <c r="T84" i="1" s="1"/>
  <c r="S83" i="1"/>
  <c r="S82" i="1"/>
  <c r="S81" i="1"/>
  <c r="S80" i="1"/>
  <c r="T80" i="1" s="1"/>
  <c r="S79" i="1"/>
  <c r="S78" i="1"/>
  <c r="S77" i="1"/>
  <c r="S76" i="1"/>
  <c r="T76" i="1" s="1"/>
  <c r="S75" i="1"/>
  <c r="S74" i="1"/>
  <c r="S73" i="1"/>
  <c r="S72" i="1"/>
  <c r="T72" i="1" s="1"/>
  <c r="S71" i="1"/>
  <c r="S70" i="1"/>
  <c r="S69" i="1"/>
  <c r="S68" i="1"/>
  <c r="T68" i="1" s="1"/>
  <c r="S67" i="1"/>
  <c r="S66" i="1"/>
  <c r="S65" i="1"/>
  <c r="S64" i="1"/>
  <c r="T64" i="1" s="1"/>
  <c r="S63" i="1"/>
  <c r="S62" i="1"/>
  <c r="S61" i="1"/>
  <c r="S60" i="1"/>
  <c r="T60" i="1" s="1"/>
  <c r="S59" i="1"/>
  <c r="S58" i="1"/>
  <c r="S57" i="1"/>
  <c r="S56" i="1"/>
  <c r="T56" i="1" s="1"/>
  <c r="S55" i="1"/>
  <c r="S54" i="1"/>
  <c r="S53" i="1"/>
  <c r="S52" i="1"/>
  <c r="T52" i="1" s="1"/>
  <c r="S51" i="1"/>
  <c r="S50" i="1"/>
  <c r="S49" i="1"/>
  <c r="S48" i="1"/>
  <c r="T48" i="1" s="1"/>
  <c r="S47" i="1"/>
  <c r="S46" i="1"/>
  <c r="S45" i="1"/>
  <c r="S44" i="1"/>
  <c r="T44" i="1" s="1"/>
  <c r="S43" i="1"/>
  <c r="S42" i="1"/>
  <c r="S41" i="1"/>
  <c r="S40" i="1"/>
  <c r="T40" i="1" s="1"/>
  <c r="S39" i="1"/>
  <c r="S38" i="1"/>
  <c r="S37" i="1"/>
  <c r="S36" i="1"/>
  <c r="T36" i="1" s="1"/>
  <c r="S35" i="1"/>
  <c r="S34" i="1"/>
  <c r="S33" i="1"/>
  <c r="S32" i="1"/>
  <c r="T32" i="1" s="1"/>
  <c r="S31" i="1"/>
  <c r="S30" i="1"/>
  <c r="S29" i="1"/>
  <c r="S28" i="1"/>
  <c r="T28" i="1" s="1"/>
  <c r="S27" i="1"/>
  <c r="S26" i="1"/>
  <c r="S25" i="1"/>
  <c r="S24" i="1"/>
  <c r="T24" i="1" s="1"/>
  <c r="S23" i="1"/>
  <c r="S22" i="1"/>
  <c r="S21" i="1"/>
  <c r="S20" i="1"/>
  <c r="T20" i="1" s="1"/>
  <c r="S19" i="1"/>
  <c r="S18" i="1"/>
  <c r="S17" i="1"/>
  <c r="S16" i="1"/>
  <c r="T16" i="1" s="1"/>
  <c r="S15" i="1"/>
  <c r="S14" i="1"/>
  <c r="S13" i="1"/>
  <c r="S12" i="1"/>
  <c r="T12" i="1" s="1"/>
  <c r="S11" i="1"/>
  <c r="S10" i="1"/>
  <c r="S9" i="1"/>
  <c r="S8" i="1"/>
  <c r="T8" i="1" s="1"/>
  <c r="S7" i="1"/>
  <c r="S6" i="1"/>
  <c r="S5" i="1"/>
  <c r="S4" i="1"/>
  <c r="T4" i="1" s="1"/>
  <c r="S3" i="1"/>
  <c r="S2" i="1"/>
  <c r="T90" i="1"/>
  <c r="U90" i="1" s="1"/>
  <c r="T82" i="1"/>
  <c r="U82" i="1" s="1"/>
  <c r="T75" i="1"/>
  <c r="T54" i="1"/>
  <c r="U54" i="1" s="1"/>
  <c r="T46" i="1"/>
  <c r="U46" i="1" s="1"/>
  <c r="T30" i="1"/>
  <c r="U30" i="1" s="1"/>
  <c r="T14" i="1"/>
  <c r="U14" i="1" s="1"/>
  <c r="R99" i="1"/>
  <c r="R98" i="1"/>
  <c r="T98" i="1" s="1"/>
  <c r="U98" i="1" s="1"/>
  <c r="R97" i="1"/>
  <c r="T97" i="1" s="1"/>
  <c r="R96" i="1"/>
  <c r="R95" i="1"/>
  <c r="R94" i="1"/>
  <c r="T94" i="1" s="1"/>
  <c r="U94" i="1" s="1"/>
  <c r="R93" i="1"/>
  <c r="R92" i="1"/>
  <c r="R91" i="1"/>
  <c r="T91" i="1" s="1"/>
  <c r="R90" i="1"/>
  <c r="R89" i="1"/>
  <c r="R88" i="1"/>
  <c r="R87" i="1"/>
  <c r="R86" i="1"/>
  <c r="T86" i="1" s="1"/>
  <c r="U86" i="1" s="1"/>
  <c r="R85" i="1"/>
  <c r="T85" i="1" s="1"/>
  <c r="R84" i="1"/>
  <c r="R83" i="1"/>
  <c r="R82" i="1"/>
  <c r="R81" i="1"/>
  <c r="T81" i="1" s="1"/>
  <c r="R80" i="1"/>
  <c r="R79" i="1"/>
  <c r="R78" i="1"/>
  <c r="T78" i="1" s="1"/>
  <c r="U78" i="1" s="1"/>
  <c r="R77" i="1"/>
  <c r="R76" i="1"/>
  <c r="R75" i="1"/>
  <c r="R74" i="1"/>
  <c r="T74" i="1" s="1"/>
  <c r="U74" i="1" s="1"/>
  <c r="R73" i="1"/>
  <c r="T73" i="1" s="1"/>
  <c r="R72" i="1"/>
  <c r="R71" i="1"/>
  <c r="R70" i="1"/>
  <c r="T70" i="1" s="1"/>
  <c r="U70" i="1" s="1"/>
  <c r="R69" i="1"/>
  <c r="R68" i="1"/>
  <c r="R67" i="1"/>
  <c r="R66" i="1"/>
  <c r="T66" i="1" s="1"/>
  <c r="U66" i="1" s="1"/>
  <c r="R65" i="1"/>
  <c r="T65" i="1" s="1"/>
  <c r="R64" i="1"/>
  <c r="R63" i="1"/>
  <c r="R62" i="1"/>
  <c r="T62" i="1" s="1"/>
  <c r="U62" i="1" s="1"/>
  <c r="R61" i="1"/>
  <c r="T61" i="1" s="1"/>
  <c r="R60" i="1"/>
  <c r="R59" i="1"/>
  <c r="T59" i="1" s="1"/>
  <c r="R58" i="1"/>
  <c r="T58" i="1" s="1"/>
  <c r="U58" i="1" s="1"/>
  <c r="R57" i="1"/>
  <c r="R56" i="1"/>
  <c r="R55" i="1"/>
  <c r="R54" i="1"/>
  <c r="R53" i="1"/>
  <c r="R52" i="1"/>
  <c r="R51" i="1"/>
  <c r="R50" i="1"/>
  <c r="T50" i="1" s="1"/>
  <c r="U50" i="1" s="1"/>
  <c r="R49" i="1"/>
  <c r="T49" i="1" s="1"/>
  <c r="R48" i="1"/>
  <c r="R47" i="1"/>
  <c r="R46" i="1"/>
  <c r="R45" i="1"/>
  <c r="R44" i="1"/>
  <c r="R43" i="1"/>
  <c r="T43" i="1" s="1"/>
  <c r="R42" i="1"/>
  <c r="T42" i="1" s="1"/>
  <c r="U42" i="1" s="1"/>
  <c r="R41" i="1"/>
  <c r="T41" i="1" s="1"/>
  <c r="R40" i="1"/>
  <c r="R39" i="1"/>
  <c r="R38" i="1"/>
  <c r="T38" i="1" s="1"/>
  <c r="U38" i="1" s="1"/>
  <c r="R37" i="1"/>
  <c r="R36" i="1"/>
  <c r="R35" i="1"/>
  <c r="R34" i="1"/>
  <c r="T34" i="1" s="1"/>
  <c r="U34" i="1" s="1"/>
  <c r="R33" i="1"/>
  <c r="T33" i="1" s="1"/>
  <c r="R32" i="1"/>
  <c r="R31" i="1"/>
  <c r="R30" i="1"/>
  <c r="R29" i="1"/>
  <c r="R28" i="1"/>
  <c r="R27" i="1"/>
  <c r="T27" i="1" s="1"/>
  <c r="R26" i="1"/>
  <c r="T26" i="1" s="1"/>
  <c r="U26" i="1" s="1"/>
  <c r="R25" i="1"/>
  <c r="R24" i="1"/>
  <c r="R23" i="1"/>
  <c r="R22" i="1"/>
  <c r="T22" i="1" s="1"/>
  <c r="U22" i="1" s="1"/>
  <c r="R21" i="1"/>
  <c r="R20" i="1"/>
  <c r="R19" i="1"/>
  <c r="R18" i="1"/>
  <c r="T18" i="1" s="1"/>
  <c r="U18" i="1" s="1"/>
  <c r="R17" i="1"/>
  <c r="T17" i="1" s="1"/>
  <c r="R16" i="1"/>
  <c r="R15" i="1"/>
  <c r="R14" i="1"/>
  <c r="R13" i="1"/>
  <c r="R12" i="1"/>
  <c r="R11" i="1"/>
  <c r="T11" i="1" s="1"/>
  <c r="R10" i="1"/>
  <c r="T10" i="1" s="1"/>
  <c r="U10" i="1" s="1"/>
  <c r="R9" i="1"/>
  <c r="T9" i="1" s="1"/>
  <c r="R8" i="1"/>
  <c r="R7" i="1"/>
  <c r="R6" i="1"/>
  <c r="T6" i="1" s="1"/>
  <c r="U6" i="1" s="1"/>
  <c r="R5" i="1"/>
  <c r="R4" i="1"/>
  <c r="R3" i="1"/>
  <c r="R2" i="1"/>
  <c r="T57" i="1" l="1"/>
  <c r="U57" i="1" s="1"/>
  <c r="T77" i="1"/>
  <c r="U77" i="1" s="1"/>
  <c r="T5" i="1"/>
  <c r="T21" i="1"/>
  <c r="T37" i="1"/>
  <c r="U9" i="1"/>
  <c r="U85" i="1"/>
  <c r="T25" i="1"/>
  <c r="U25" i="1" s="1"/>
  <c r="T69" i="1"/>
  <c r="U69" i="1" s="1"/>
  <c r="T93" i="1"/>
  <c r="U93" i="1" s="1"/>
  <c r="U13" i="1"/>
  <c r="U29" i="1"/>
  <c r="U41" i="1"/>
  <c r="U61" i="1"/>
  <c r="U73" i="1"/>
  <c r="U89" i="1"/>
  <c r="T13" i="1"/>
  <c r="T29" i="1"/>
  <c r="T45" i="1"/>
  <c r="U45" i="1" s="1"/>
  <c r="T53" i="1"/>
  <c r="U53" i="1" s="1"/>
  <c r="T89" i="1"/>
  <c r="T3" i="1"/>
  <c r="T7" i="1"/>
  <c r="T15" i="1"/>
  <c r="U15" i="1" s="1"/>
  <c r="T19" i="1"/>
  <c r="T23" i="1"/>
  <c r="T31" i="1"/>
  <c r="U31" i="1" s="1"/>
  <c r="T35" i="1"/>
  <c r="U35" i="1" s="1"/>
  <c r="T39" i="1"/>
  <c r="T47" i="1"/>
  <c r="T51" i="1"/>
  <c r="U51" i="1" s="1"/>
  <c r="T55" i="1"/>
  <c r="U55" i="1" s="1"/>
  <c r="T63" i="1"/>
  <c r="T67" i="1"/>
  <c r="T71" i="1"/>
  <c r="T79" i="1"/>
  <c r="U79" i="1" s="1"/>
  <c r="T83" i="1"/>
  <c r="T87" i="1"/>
  <c r="T95" i="1"/>
  <c r="U95" i="1" s="1"/>
  <c r="T99" i="1"/>
  <c r="U99" i="1" s="1"/>
  <c r="U21" i="1"/>
  <c r="U33" i="1"/>
  <c r="U49" i="1"/>
  <c r="U81" i="1"/>
  <c r="U5" i="1"/>
  <c r="U17" i="1"/>
  <c r="U37" i="1"/>
  <c r="U65" i="1"/>
  <c r="U97" i="1"/>
  <c r="U3" i="1"/>
  <c r="U7" i="1"/>
  <c r="U11" i="1"/>
  <c r="U19" i="1"/>
  <c r="U23" i="1"/>
  <c r="U27" i="1"/>
  <c r="U39" i="1"/>
  <c r="U43" i="1"/>
  <c r="U47" i="1"/>
  <c r="U59" i="1"/>
  <c r="U63" i="1"/>
  <c r="U67" i="1"/>
  <c r="U71" i="1"/>
  <c r="U75" i="1"/>
  <c r="U83" i="1"/>
  <c r="U87" i="1"/>
  <c r="U91" i="1"/>
  <c r="U4" i="1"/>
  <c r="U8" i="1"/>
  <c r="U12" i="1"/>
  <c r="U16" i="1"/>
  <c r="U20" i="1"/>
  <c r="U24" i="1"/>
  <c r="U28" i="1"/>
  <c r="U32" i="1"/>
  <c r="U36" i="1"/>
  <c r="U40" i="1"/>
  <c r="U44" i="1"/>
  <c r="U48" i="1"/>
  <c r="U52" i="1"/>
  <c r="U56" i="1"/>
  <c r="U60" i="1"/>
  <c r="U64" i="1"/>
  <c r="U68" i="1"/>
  <c r="U72" i="1"/>
  <c r="U76" i="1"/>
  <c r="U80" i="1"/>
  <c r="U84" i="1"/>
  <c r="U88" i="1"/>
  <c r="U92" i="1"/>
  <c r="U96" i="1"/>
</calcChain>
</file>

<file path=xl/sharedStrings.xml><?xml version="1.0" encoding="utf-8"?>
<sst xmlns="http://schemas.openxmlformats.org/spreadsheetml/2006/main" count="1493" uniqueCount="798">
  <si>
    <t>S.No.</t>
  </si>
  <si>
    <t>Order ID</t>
  </si>
  <si>
    <t>Invoice ID</t>
  </si>
  <si>
    <t>Customer</t>
  </si>
  <si>
    <t>Outsource Company</t>
  </si>
  <si>
    <t>Passenger Name</t>
  </si>
  <si>
    <t>Order Type</t>
  </si>
  <si>
    <t>Basic Fare</t>
  </si>
  <si>
    <t>Sundry Amount</t>
  </si>
  <si>
    <t>Tax Amount</t>
  </si>
  <si>
    <t>Total Fare</t>
  </si>
  <si>
    <t>Vehicle ID</t>
  </si>
  <si>
    <t>Driver</t>
  </si>
  <si>
    <t>Driver Mobile No</t>
  </si>
  <si>
    <t>OutSource Basic Fare</t>
  </si>
  <si>
    <t>OutSource Sundry Amount</t>
  </si>
  <si>
    <t>Central GST</t>
  </si>
  <si>
    <t>State GST</t>
  </si>
  <si>
    <t>Inter GST</t>
  </si>
  <si>
    <t>OutSource Tax Amount</t>
  </si>
  <si>
    <t>Outsource Cost</t>
  </si>
  <si>
    <t>Vendor Billing No</t>
  </si>
  <si>
    <t>Vendor Billing Date</t>
  </si>
  <si>
    <t>1</t>
  </si>
  <si>
    <t>DR/KOL/24-25/45040400</t>
  </si>
  <si>
    <t>CIWB25/037000643</t>
  </si>
  <si>
    <t>ICICI BANK LIMITED</t>
  </si>
  <si>
    <t>ARROW INDIA</t>
  </si>
  <si>
    <t>Mr PRABHAT K SINGH</t>
  </si>
  <si>
    <t>G/G : 12/120</t>
  </si>
  <si>
    <t>7600</t>
  </si>
  <si>
    <t>460</t>
  </si>
  <si>
    <t>967.2</t>
  </si>
  <si>
    <t>9027.2</t>
  </si>
  <si>
    <t>WB04J0215</t>
  </si>
  <si>
    <t>KARAN</t>
  </si>
  <si>
    <t>+919123646143</t>
  </si>
  <si>
    <t>0</t>
  </si>
  <si>
    <t>2</t>
  </si>
  <si>
    <t>DR/KOL/24-25/45040401</t>
  </si>
  <si>
    <t>360</t>
  </si>
  <si>
    <t>955.2</t>
  </si>
  <si>
    <t>8915.2</t>
  </si>
  <si>
    <t>3</t>
  </si>
  <si>
    <t>DR/KOL/24-25/45042278</t>
  </si>
  <si>
    <t>Mr VIPUL AGARWAL</t>
  </si>
  <si>
    <t>7498</t>
  </si>
  <si>
    <t>420</t>
  </si>
  <si>
    <t>950.16</t>
  </si>
  <si>
    <t>8868.16</t>
  </si>
  <si>
    <t>WB05A1015</t>
  </si>
  <si>
    <t>RATAN</t>
  </si>
  <si>
    <t>+917044544241</t>
  </si>
  <si>
    <t>4</t>
  </si>
  <si>
    <t>DR/KOL/24-25/45040402</t>
  </si>
  <si>
    <t>G/G : 8/80</t>
  </si>
  <si>
    <t>3350</t>
  </si>
  <si>
    <t>402</t>
  </si>
  <si>
    <t>3752</t>
  </si>
  <si>
    <t>5</t>
  </si>
  <si>
    <t>DR/KOL/24-25/45042279</t>
  </si>
  <si>
    <t>8469</t>
  </si>
  <si>
    <t>279</t>
  </si>
  <si>
    <t>1049.76</t>
  </si>
  <si>
    <t>9797.76</t>
  </si>
  <si>
    <t>WB04J0515</t>
  </si>
  <si>
    <t>SARFI JI,</t>
  </si>
  <si>
    <t>+919062379814</t>
  </si>
  <si>
    <t>6</t>
  </si>
  <si>
    <t>DR/KOL/24-25/45047408</t>
  </si>
  <si>
    <t>Mr SUJAN MITRA</t>
  </si>
  <si>
    <t>11533</t>
  </si>
  <si>
    <t>200</t>
  </si>
  <si>
    <t>1407.96</t>
  </si>
  <si>
    <t>13140.96</t>
  </si>
  <si>
    <t>WB059091</t>
  </si>
  <si>
    <t>MAHESH</t>
  </si>
  <si>
    <t>+917890448024</t>
  </si>
  <si>
    <t>7</t>
  </si>
  <si>
    <t>DR/KOL/24-25/45047826</t>
  </si>
  <si>
    <t>6642</t>
  </si>
  <si>
    <t>797.04</t>
  </si>
  <si>
    <t>7439.04</t>
  </si>
  <si>
    <t>WB059701</t>
  </si>
  <si>
    <t>SATNARAYAN</t>
  </si>
  <si>
    <t>+919903125167</t>
  </si>
  <si>
    <t>8</t>
  </si>
  <si>
    <t>DR/KOL/24-25/45049047</t>
  </si>
  <si>
    <t>CKOL25/045017124</t>
  </si>
  <si>
    <t>AVENDUS WEALTH MANAGEMENT PRIVATE LIMITED</t>
  </si>
  <si>
    <t>Mr. Harmeet Sahney</t>
  </si>
  <si>
    <t>4300</t>
  </si>
  <si>
    <t>559.2</t>
  </si>
  <si>
    <t>5219.2</t>
  </si>
  <si>
    <t>WB04A0215</t>
  </si>
  <si>
    <t>KARAN JI</t>
  </si>
  <si>
    <t>9</t>
  </si>
  <si>
    <t>DR/KOL/24-25/45049562</t>
  </si>
  <si>
    <t>CIWB25/037000715</t>
  </si>
  <si>
    <t>RENAULT NISSAN TECHNOLOGY &amp; BUSINESS CENTRE INDIA PRIVATE LIMITED -SEZ</t>
  </si>
  <si>
    <t>SUMITHRA PADINCHARA CHOORATHIL</t>
  </si>
  <si>
    <t>G/G : 4/40</t>
  </si>
  <si>
    <t>2840</t>
  </si>
  <si>
    <t>100</t>
  </si>
  <si>
    <t>2940</t>
  </si>
  <si>
    <t>10</t>
  </si>
  <si>
    <t>DR/KOL/24-25/45049563</t>
  </si>
  <si>
    <t>6500</t>
  </si>
  <si>
    <t>6860</t>
  </si>
  <si>
    <t>11</t>
  </si>
  <si>
    <t>DR/KOL/24-25/45049296</t>
  </si>
  <si>
    <t>CKOL25/045016495</t>
  </si>
  <si>
    <t>INDUSIND BANK LIMITED</t>
  </si>
  <si>
    <t>Mr. Manish Jain</t>
  </si>
  <si>
    <t>W/H : 8/80</t>
  </si>
  <si>
    <t>6000</t>
  </si>
  <si>
    <t>450</t>
  </si>
  <si>
    <t>774</t>
  </si>
  <si>
    <t>7224</t>
  </si>
  <si>
    <t>WB04H9915</t>
  </si>
  <si>
    <t>SHARMA</t>
  </si>
  <si>
    <t>+918420133346</t>
  </si>
  <si>
    <t>12</t>
  </si>
  <si>
    <t>DR/KOL/24-25/45049617</t>
  </si>
  <si>
    <t>CKOL25/045017145</t>
  </si>
  <si>
    <t>BUSINESS MEDIA PVT LTD</t>
  </si>
  <si>
    <t>Mr. Shailendra Shetty</t>
  </si>
  <si>
    <t>P/P : 8/80</t>
  </si>
  <si>
    <t>4170</t>
  </si>
  <si>
    <t>240</t>
  </si>
  <si>
    <t>529.2</t>
  </si>
  <si>
    <t>4939.2</t>
  </si>
  <si>
    <t>WB04H9253</t>
  </si>
  <si>
    <t>Subir</t>
  </si>
  <si>
    <t>+917439970339</t>
  </si>
  <si>
    <t>13</t>
  </si>
  <si>
    <t>DR/KOL/24-25/45049298</t>
  </si>
  <si>
    <t>CKOL25/045016496</t>
  </si>
  <si>
    <t>4950</t>
  </si>
  <si>
    <t>400</t>
  </si>
  <si>
    <t>642</t>
  </si>
  <si>
    <t>5992</t>
  </si>
  <si>
    <t>SHARMA J</t>
  </si>
  <si>
    <t>14</t>
  </si>
  <si>
    <t>DR/KOL/24-25/45049564</t>
  </si>
  <si>
    <t>6800</t>
  </si>
  <si>
    <t>7160</t>
  </si>
  <si>
    <t>15</t>
  </si>
  <si>
    <t>DR/KOL/24-25/45050109</t>
  </si>
  <si>
    <t>CKOL25/045017137</t>
  </si>
  <si>
    <t>TATA CAPITAL LTD.</t>
  </si>
  <si>
    <t>Mr Soumitra Das</t>
  </si>
  <si>
    <t>5150</t>
  </si>
  <si>
    <t>350</t>
  </si>
  <si>
    <t>660</t>
  </si>
  <si>
    <t>6160</t>
  </si>
  <si>
    <t>WB04J0315</t>
  </si>
  <si>
    <t>JITENDER</t>
  </si>
  <si>
    <t>+919163522163</t>
  </si>
  <si>
    <t>16</t>
  </si>
  <si>
    <t>DR/KOL/24-25/45049565</t>
  </si>
  <si>
    <t>17</t>
  </si>
  <si>
    <t>DR/KOL/24-25/45050960</t>
  </si>
  <si>
    <t>CKOL25/045017133</t>
  </si>
  <si>
    <t>O3 CAPITAL GLOBAL ADVISORY PVT. LTD.</t>
  </si>
  <si>
    <t>Mr. Deepesh Garg</t>
  </si>
  <si>
    <t>APT G/G : APT Transfer 3/60</t>
  </si>
  <si>
    <t>2200</t>
  </si>
  <si>
    <t>276</t>
  </si>
  <si>
    <t>2576</t>
  </si>
  <si>
    <t>Jitender</t>
  </si>
  <si>
    <t>18</t>
  </si>
  <si>
    <t>DR/KOL/24-25/45051023</t>
  </si>
  <si>
    <t>CKOL25/045017151</t>
  </si>
  <si>
    <t>RELIANCE NIPPON LIFE INSURANCE COMPANY LIMITED</t>
  </si>
  <si>
    <t>Mr. Ashish Vohra</t>
  </si>
  <si>
    <t>2000</t>
  </si>
  <si>
    <t>252</t>
  </si>
  <si>
    <t>2352</t>
  </si>
  <si>
    <t>WB04H9815</t>
  </si>
  <si>
    <t>Anuj</t>
  </si>
  <si>
    <t>+917980659551</t>
  </si>
  <si>
    <t>19</t>
  </si>
  <si>
    <t>DR/KOL/24-25/45050800</t>
  </si>
  <si>
    <t>CKOL25/045017155</t>
  </si>
  <si>
    <t>NOVARTIS HEALTHCARE PRIVATE LIMITED - MICE</t>
  </si>
  <si>
    <t>Dr. Rakesh Roy</t>
  </si>
  <si>
    <t>2843.97</t>
  </si>
  <si>
    <t>160</t>
  </si>
  <si>
    <t>360.48</t>
  </si>
  <si>
    <t>3364.45</t>
  </si>
  <si>
    <t>20</t>
  </si>
  <si>
    <t>DR/KOL/24-25/45045464</t>
  </si>
  <si>
    <t>CKOL25/045017135</t>
  </si>
  <si>
    <t>NARAYANA HRUDAYALAYA LIMITED</t>
  </si>
  <si>
    <t>Dr. Emmanuel Rupert</t>
  </si>
  <si>
    <t>APT W/H : 4/40 Special</t>
  </si>
  <si>
    <t>Jitender ji</t>
  </si>
  <si>
    <t>21</t>
  </si>
  <si>
    <t>DR/KOL/24-25/45047404</t>
  </si>
  <si>
    <t>CKOL25/045017144</t>
  </si>
  <si>
    <t>Ms. Sandhya J</t>
  </si>
  <si>
    <t>WB05A1415</t>
  </si>
  <si>
    <t>Kuldeep</t>
  </si>
  <si>
    <t>+918582842045</t>
  </si>
  <si>
    <t>22</t>
  </si>
  <si>
    <t>DR/KOL/24-25/45045472</t>
  </si>
  <si>
    <t>CKOL25/045017136</t>
  </si>
  <si>
    <t>W/H : 10/100</t>
  </si>
  <si>
    <t>5400</t>
  </si>
  <si>
    <t>672</t>
  </si>
  <si>
    <t>6272</t>
  </si>
  <si>
    <t>23</t>
  </si>
  <si>
    <t>DR/KOL/24-25/45051177</t>
  </si>
  <si>
    <t>CKOL25/045017150</t>
  </si>
  <si>
    <t>ABP NETWORK PRIVATE LIMITED</t>
  </si>
  <si>
    <t>Shailendra Hegde</t>
  </si>
  <si>
    <t>5700</t>
  </si>
  <si>
    <t>739.2</t>
  </si>
  <si>
    <t>6899.2</t>
  </si>
  <si>
    <t>Karan</t>
  </si>
  <si>
    <t>24</t>
  </si>
  <si>
    <t>DR/KOL/24-25/45051422</t>
  </si>
  <si>
    <t>CKOL25/045017567</t>
  </si>
  <si>
    <t>THE BOSTON CONSULTING GROUP (INDIA) PRIVATE LTD</t>
  </si>
  <si>
    <t>Aarav  Singhal</t>
  </si>
  <si>
    <t>5147.2</t>
  </si>
  <si>
    <t>440</t>
  </si>
  <si>
    <t>670.46</t>
  </si>
  <si>
    <t>6257.66</t>
  </si>
  <si>
    <t>WB059821</t>
  </si>
  <si>
    <t>MANOJ</t>
  </si>
  <si>
    <t>+919062762122</t>
  </si>
  <si>
    <t>25</t>
  </si>
  <si>
    <t>DR/KOL/24-25/45051285</t>
  </si>
  <si>
    <t>CKOL25/045017149</t>
  </si>
  <si>
    <t>dev</t>
  </si>
  <si>
    <t>4685</t>
  </si>
  <si>
    <t>562.2</t>
  </si>
  <si>
    <t>5247.2</t>
  </si>
  <si>
    <t>ANUJ</t>
  </si>
  <si>
    <t>26</t>
  </si>
  <si>
    <t>DR/KOL/24-25/45051109</t>
  </si>
  <si>
    <t>CKOL25/045017579</t>
  </si>
  <si>
    <t>Mr Saurabh Yagnik</t>
  </si>
  <si>
    <t>W/H : 5/50</t>
  </si>
  <si>
    <t>1800</t>
  </si>
  <si>
    <t>228</t>
  </si>
  <si>
    <t>2128</t>
  </si>
  <si>
    <t>WB05A4422</t>
  </si>
  <si>
    <t>AMIN</t>
  </si>
  <si>
    <t>+919330489898</t>
  </si>
  <si>
    <t>27</t>
  </si>
  <si>
    <t>DR/KOL/24-25/45051291</t>
  </si>
  <si>
    <t>CKOL25/045017146</t>
  </si>
  <si>
    <t>Rochita De</t>
  </si>
  <si>
    <t>4650</t>
  </si>
  <si>
    <t>260</t>
  </si>
  <si>
    <t>589.2</t>
  </si>
  <si>
    <t>5499.2</t>
  </si>
  <si>
    <t>KULDEEP</t>
  </si>
  <si>
    <t>28</t>
  </si>
  <si>
    <t>DR/KOL/24-25/45051529</t>
  </si>
  <si>
    <t>CKOL25/045017132</t>
  </si>
  <si>
    <t>Bivas chakroborty</t>
  </si>
  <si>
    <t>3985</t>
  </si>
  <si>
    <t>502.2</t>
  </si>
  <si>
    <t>4687.2</t>
  </si>
  <si>
    <t>LALAN</t>
  </si>
  <si>
    <t>29</t>
  </si>
  <si>
    <t>DR/KOL/24-25/45045473</t>
  </si>
  <si>
    <t>CKOL25/045017130</t>
  </si>
  <si>
    <t>3500</t>
  </si>
  <si>
    <t>150</t>
  </si>
  <si>
    <t>438</t>
  </si>
  <si>
    <t>4088</t>
  </si>
  <si>
    <t>30</t>
  </si>
  <si>
    <t>DR/KOL/24-25/45051641</t>
  </si>
  <si>
    <t>CKOL25/045017148</t>
  </si>
  <si>
    <t>2045</t>
  </si>
  <si>
    <t>245.4</t>
  </si>
  <si>
    <t>2290.4</t>
  </si>
  <si>
    <t>31</t>
  </si>
  <si>
    <t>DR/KOL/24-25/45050943</t>
  </si>
  <si>
    <t>CKOL25/045017053</t>
  </si>
  <si>
    <t>MIRAGE NETWORK PRIVATE LIMITED</t>
  </si>
  <si>
    <t>TABIS RAZA (COORDINITOR)</t>
  </si>
  <si>
    <t>W/H : 12/120</t>
  </si>
  <si>
    <t>5530</t>
  </si>
  <si>
    <t>210</t>
  </si>
  <si>
    <t>688.8</t>
  </si>
  <si>
    <t>6428.8</t>
  </si>
  <si>
    <t>WB05A0815</t>
  </si>
  <si>
    <t>Vinay</t>
  </si>
  <si>
    <t>+916290501873</t>
  </si>
  <si>
    <t>32</t>
  </si>
  <si>
    <t>DR/KOL/24-25/45049753</t>
  </si>
  <si>
    <t>CKOL25/045017569</t>
  </si>
  <si>
    <t>Mr. Sridhar Sarathy</t>
  </si>
  <si>
    <t>4625</t>
  </si>
  <si>
    <t>300</t>
  </si>
  <si>
    <t>591</t>
  </si>
  <si>
    <t>5516</t>
  </si>
  <si>
    <t>WB05A1615</t>
  </si>
  <si>
    <t>Mukhia ji</t>
  </si>
  <si>
    <t>+919874279612</t>
  </si>
  <si>
    <t>33</t>
  </si>
  <si>
    <t>DR/KOL/24-25/45052502</t>
  </si>
  <si>
    <t>CKOL25/045017568</t>
  </si>
  <si>
    <t>MCKINSEY &amp; COMPANY INC - PERSONAL BKG</t>
  </si>
  <si>
    <t>Mr. Joydeep Sengupta</t>
  </si>
  <si>
    <t>P/P : 12/120</t>
  </si>
  <si>
    <t>5180</t>
  </si>
  <si>
    <t>633.6</t>
  </si>
  <si>
    <t>5913.6</t>
  </si>
  <si>
    <t>OMPRAKASH</t>
  </si>
  <si>
    <t>34</t>
  </si>
  <si>
    <t>DR/KOL/24-25/45052488</t>
  </si>
  <si>
    <t>CKOL25/045017134</t>
  </si>
  <si>
    <t>A.T. KEARNEY CONSULTING (INDIA) PRIVATE LIMITED</t>
  </si>
  <si>
    <t>Anirudh Batra</t>
  </si>
  <si>
    <t>6853</t>
  </si>
  <si>
    <t>320</t>
  </si>
  <si>
    <t>860.76</t>
  </si>
  <si>
    <t>8033.76</t>
  </si>
  <si>
    <t>Sarfi</t>
  </si>
  <si>
    <t>35</t>
  </si>
  <si>
    <t>DR/KOL/24-25/45052859</t>
  </si>
  <si>
    <t>CIWB25/037000737</t>
  </si>
  <si>
    <t>11662</t>
  </si>
  <si>
    <t>155</t>
  </si>
  <si>
    <t>1418.04</t>
  </si>
  <si>
    <t>13235.04</t>
  </si>
  <si>
    <t>36</t>
  </si>
  <si>
    <t>DR/KOL/24-25/45051194</t>
  </si>
  <si>
    <t>CKOL25/045017126</t>
  </si>
  <si>
    <t>NCR EASTERN PERIPHERAL EXPRESSWAY PRIVATE LIMITED</t>
  </si>
  <si>
    <t>Praveenkumar  B</t>
  </si>
  <si>
    <t>432</t>
  </si>
  <si>
    <t>4032</t>
  </si>
  <si>
    <t>ANUJ JI</t>
  </si>
  <si>
    <t>37</t>
  </si>
  <si>
    <t>DR/KOL/24-25/45051195</t>
  </si>
  <si>
    <t>CKOL25/045017138</t>
  </si>
  <si>
    <t>OSTN G/G : 1 Day/300 Kms</t>
  </si>
  <si>
    <t>12146</t>
  </si>
  <si>
    <t>340</t>
  </si>
  <si>
    <t>1498.32</t>
  </si>
  <si>
    <t>13984.32</t>
  </si>
  <si>
    <t>38</t>
  </si>
  <si>
    <t>DR/KOL/24-25/45051519</t>
  </si>
  <si>
    <t>Mr ARVIND JAISWAL</t>
  </si>
  <si>
    <t>7300</t>
  </si>
  <si>
    <t>924</t>
  </si>
  <si>
    <t>8624</t>
  </si>
  <si>
    <t>39</t>
  </si>
  <si>
    <t>DR/AYO/24-25/118000036</t>
  </si>
  <si>
    <t>CAYO25/118000006</t>
  </si>
  <si>
    <t>AEGIS VOPAK TERMINALS LIMITED</t>
  </si>
  <si>
    <t>Dr. Sushma</t>
  </si>
  <si>
    <t>4850</t>
  </si>
  <si>
    <t>60</t>
  </si>
  <si>
    <t>UP42DT5225</t>
  </si>
  <si>
    <t>Kuldeep ji,</t>
  </si>
  <si>
    <t>+917897581584</t>
  </si>
  <si>
    <t>40</t>
  </si>
  <si>
    <t>DR/KOL/24-25/45053254</t>
  </si>
  <si>
    <t>CKOL25/045017139</t>
  </si>
  <si>
    <t>ONPROCESS TECHNOLOGY INDIA PRIVATE LIMITED</t>
  </si>
  <si>
    <t>Jyothi Bandyopadhyay</t>
  </si>
  <si>
    <t>618</t>
  </si>
  <si>
    <t>5768</t>
  </si>
  <si>
    <t>WB05A5515</t>
  </si>
  <si>
    <t>RAWAT</t>
  </si>
  <si>
    <t>+919875647300</t>
  </si>
  <si>
    <t>41</t>
  </si>
  <si>
    <t>DR/KOL/24-25/45053253</t>
  </si>
  <si>
    <t>CKOL25/045017147</t>
  </si>
  <si>
    <t>594</t>
  </si>
  <si>
    <t>5544</t>
  </si>
  <si>
    <t>42</t>
  </si>
  <si>
    <t>DR/AYO/24-25/118000037</t>
  </si>
  <si>
    <t>CAYO25/118000007</t>
  </si>
  <si>
    <t>4150</t>
  </si>
  <si>
    <t>498</t>
  </si>
  <si>
    <t>4648</t>
  </si>
  <si>
    <t>43</t>
  </si>
  <si>
    <t>DR/KOL/24-25/45051520</t>
  </si>
  <si>
    <t>5982</t>
  </si>
  <si>
    <t>753.84</t>
  </si>
  <si>
    <t>7035.84</t>
  </si>
  <si>
    <t>44</t>
  </si>
  <si>
    <t>DR/KOL/24-25/45053866</t>
  </si>
  <si>
    <t>CIWB25/037000692</t>
  </si>
  <si>
    <t>SHRI RAM MULTICOM PRIVATE LIMITED - FAIRFIELD BY MARRIOTT</t>
  </si>
  <si>
    <t>MR SHAFFI #615</t>
  </si>
  <si>
    <t>3960</t>
  </si>
  <si>
    <t>475.2</t>
  </si>
  <si>
    <t>4435.2</t>
  </si>
  <si>
    <t>SARFI</t>
  </si>
  <si>
    <t>45</t>
  </si>
  <si>
    <t>DR/KOL/24-25/45053679</t>
  </si>
  <si>
    <t>CKOL25/045017570</t>
  </si>
  <si>
    <t>YAMAHA MOTOR INDIA SALES PRIVATE LIMITED</t>
  </si>
  <si>
    <t>ASHWANI SINGH</t>
  </si>
  <si>
    <t>444</t>
  </si>
  <si>
    <t>4144</t>
  </si>
  <si>
    <t>RAMNATH</t>
  </si>
  <si>
    <t>46</t>
  </si>
  <si>
    <t>DR/KOL/24-25/45053680</t>
  </si>
  <si>
    <t>CKOL25/045017574</t>
  </si>
  <si>
    <t>1900</t>
  </si>
  <si>
    <t>232.8</t>
  </si>
  <si>
    <t>2172.8</t>
  </si>
  <si>
    <t>47</t>
  </si>
  <si>
    <t>DR/KOL/24-25/45053421</t>
  </si>
  <si>
    <t>CKOL25/045017573</t>
  </si>
  <si>
    <t>KPMG ASSURANCE AND CONSULTING SERVICES LLP</t>
  </si>
  <si>
    <t>Madhu Sharma</t>
  </si>
  <si>
    <t>5450</t>
  </si>
  <si>
    <t>430</t>
  </si>
  <si>
    <t>705.6</t>
  </si>
  <si>
    <t>6585.6</t>
  </si>
  <si>
    <t>48</t>
  </si>
  <si>
    <t>DR/KOL/24-25/45053256</t>
  </si>
  <si>
    <t>CKOL25/045017572</t>
  </si>
  <si>
    <t>Jyothi  Bandyopadhyay</t>
  </si>
  <si>
    <t>4700</t>
  </si>
  <si>
    <t>564</t>
  </si>
  <si>
    <t>5264</t>
  </si>
  <si>
    <t>Vinay ji</t>
  </si>
  <si>
    <t>49</t>
  </si>
  <si>
    <t>DR/KOL/24-25/45053410</t>
  </si>
  <si>
    <t>CIWB25/037000731</t>
  </si>
  <si>
    <t>CEAT LIMITED</t>
  </si>
  <si>
    <t>SUPRIYA KUMARI</t>
  </si>
  <si>
    <t>4000</t>
  </si>
  <si>
    <t>531.6</t>
  </si>
  <si>
    <t>4961.6</t>
  </si>
  <si>
    <t>WB04J0415</t>
  </si>
  <si>
    <t>+91123</t>
  </si>
  <si>
    <t>50</t>
  </si>
  <si>
    <t>DR/KOL/24-25/45053081</t>
  </si>
  <si>
    <t>CKOL25/045017571</t>
  </si>
  <si>
    <t>Mr. Harmeet Sahney ( ED)</t>
  </si>
  <si>
    <t>4600</t>
  </si>
  <si>
    <t>270</t>
  </si>
  <si>
    <t>584.4</t>
  </si>
  <si>
    <t>5454.4</t>
  </si>
  <si>
    <t>51</t>
  </si>
  <si>
    <t>HTL/KOL/24-25/45009292</t>
  </si>
  <si>
    <t>CIWB25/037000673</t>
  </si>
  <si>
    <t>THE GATEWAY HOTEL, A UNIT OF JALAN INTERCONTINENTAL HOTELS PVT LTD</t>
  </si>
  <si>
    <t>M GANGULY</t>
  </si>
  <si>
    <t>SP W/H : 5/50</t>
  </si>
  <si>
    <t>3080</t>
  </si>
  <si>
    <t>369.6</t>
  </si>
  <si>
    <t>3449.6</t>
  </si>
  <si>
    <t>52</t>
  </si>
  <si>
    <t>DR/KOL/24-25/45053411</t>
  </si>
  <si>
    <t>2380</t>
  </si>
  <si>
    <t>130</t>
  </si>
  <si>
    <t>301.2</t>
  </si>
  <si>
    <t>2811.2</t>
  </si>
  <si>
    <t>MITTAN JI</t>
  </si>
  <si>
    <t>+918583065446</t>
  </si>
  <si>
    <t>53</t>
  </si>
  <si>
    <t>DR/KOL/24-25/45054285</t>
  </si>
  <si>
    <t>CKOL25/045017575</t>
  </si>
  <si>
    <t>3950</t>
  </si>
  <si>
    <t>330</t>
  </si>
  <si>
    <t>513.6</t>
  </si>
  <si>
    <t>4793.6</t>
  </si>
  <si>
    <t>JITENDER JI</t>
  </si>
  <si>
    <t>54</t>
  </si>
  <si>
    <t>DR/KOL/24-25/45053082</t>
  </si>
  <si>
    <t>CKOL25/045017577</t>
  </si>
  <si>
    <t>6100</t>
  </si>
  <si>
    <t>763.2</t>
  </si>
  <si>
    <t>7123.2</t>
  </si>
  <si>
    <t>RAWAT JI</t>
  </si>
  <si>
    <t>55</t>
  </si>
  <si>
    <t>DR/KOL/24-25/45053259</t>
  </si>
  <si>
    <t>CKOL25/045017580</t>
  </si>
  <si>
    <t>720</t>
  </si>
  <si>
    <t>6720</t>
  </si>
  <si>
    <t>VINAY</t>
  </si>
  <si>
    <t>56</t>
  </si>
  <si>
    <t>DR/KOL/24-25/45053460</t>
  </si>
  <si>
    <t>CIWB25/037000732</t>
  </si>
  <si>
    <t>MATHWORKS INDIA PRIVATE LIMITED</t>
  </si>
  <si>
    <t>Monalisa Pal</t>
  </si>
  <si>
    <t>3600</t>
  </si>
  <si>
    <t>MUKHIA</t>
  </si>
  <si>
    <t>57</t>
  </si>
  <si>
    <t>DR/KOL/24-25/45053505</t>
  </si>
  <si>
    <t>CKOL25/045017578</t>
  </si>
  <si>
    <t>VOLVO FINANCIAL SERVICES (INDIA) PRIVATE LIMITED</t>
  </si>
  <si>
    <t>PRITHVIRAJ GHOSH</t>
  </si>
  <si>
    <t>2600</t>
  </si>
  <si>
    <t>324</t>
  </si>
  <si>
    <t>3024</t>
  </si>
  <si>
    <t>58</t>
  </si>
  <si>
    <t>DR/KOL/24-25/45054433</t>
  </si>
  <si>
    <t>CKOL25/045017576</t>
  </si>
  <si>
    <t>Simeran Bhasin</t>
  </si>
  <si>
    <t>P/P : 4/40</t>
  </si>
  <si>
    <t>2924</t>
  </si>
  <si>
    <t>120</t>
  </si>
  <si>
    <t>365.28</t>
  </si>
  <si>
    <t>3409.28</t>
  </si>
  <si>
    <t>RATAN JI</t>
  </si>
  <si>
    <t>59</t>
  </si>
  <si>
    <t>DR/KOL/24-25/45054151</t>
  </si>
  <si>
    <t>CKOL25/045018287</t>
  </si>
  <si>
    <t>THOMAS COOK (I) LTD -VIACOM 18</t>
  </si>
  <si>
    <t>Mr Tony Zachariah</t>
  </si>
  <si>
    <t>2670</t>
  </si>
  <si>
    <t>332.4</t>
  </si>
  <si>
    <t>3102.4</t>
  </si>
  <si>
    <t>WB04J0715</t>
  </si>
  <si>
    <t>Munna ji</t>
  </si>
  <si>
    <t>+919748567929</t>
  </si>
  <si>
    <t>DR/KOL/24-25/45052496</t>
  </si>
  <si>
    <t>CKOL25/045018286</t>
  </si>
  <si>
    <t>MITSUBISHI CORPORATION INDIA PRIVATE LIMITED</t>
  </si>
  <si>
    <t>Mr. M Sasakura</t>
  </si>
  <si>
    <t>7075</t>
  </si>
  <si>
    <t>220</t>
  </si>
  <si>
    <t>875.4</t>
  </si>
  <si>
    <t>8170.4</t>
  </si>
  <si>
    <t>Kuldeep ji</t>
  </si>
  <si>
    <t>61</t>
  </si>
  <si>
    <t>DR/KOL/24-25/45054434</t>
  </si>
  <si>
    <t>CKOL25/045017582</t>
  </si>
  <si>
    <t>4623</t>
  </si>
  <si>
    <t>590.76</t>
  </si>
  <si>
    <t>5513.76</t>
  </si>
  <si>
    <t>62</t>
  </si>
  <si>
    <t>DR/KOL/24-25/45054152</t>
  </si>
  <si>
    <t>CKOL25/045017585</t>
  </si>
  <si>
    <t>4070</t>
  </si>
  <si>
    <t>280</t>
  </si>
  <si>
    <t>522</t>
  </si>
  <si>
    <t>4872</t>
  </si>
  <si>
    <t>63</t>
  </si>
  <si>
    <t>DR/KOL/24-25/45052241</t>
  </si>
  <si>
    <t>CKOL25/045017583</t>
  </si>
  <si>
    <t>COURSERA INDIA PRIVATE LIMITED</t>
  </si>
  <si>
    <t>Manik Kathuria</t>
  </si>
  <si>
    <t>4290</t>
  </si>
  <si>
    <t>550.8</t>
  </si>
  <si>
    <t>5140.8</t>
  </si>
  <si>
    <t>WB05A0915</t>
  </si>
  <si>
    <t>SHARMA JI</t>
  </si>
  <si>
    <t>+916289357046</t>
  </si>
  <si>
    <t>64</t>
  </si>
  <si>
    <t>DR/KOL/24-25/45054526</t>
  </si>
  <si>
    <t>CKOL25/045017584</t>
  </si>
  <si>
    <t>65</t>
  </si>
  <si>
    <t>DR/KOL/24-25/45053507</t>
  </si>
  <si>
    <t>CKOL25/045017581</t>
  </si>
  <si>
    <t>3862</t>
  </si>
  <si>
    <t>487.44</t>
  </si>
  <si>
    <t>4549.44</t>
  </si>
  <si>
    <t>MUKHIA JI</t>
  </si>
  <si>
    <t>66</t>
  </si>
  <si>
    <t>DR/KOL/24-25/45053625</t>
  </si>
  <si>
    <t>CKOL25/045017586</t>
  </si>
  <si>
    <t>SUMITOMO MITSUI BANKING CORPORATION</t>
  </si>
  <si>
    <t>Abhinav Singh</t>
  </si>
  <si>
    <t>5695</t>
  </si>
  <si>
    <t>738.6</t>
  </si>
  <si>
    <t>6893.6</t>
  </si>
  <si>
    <t>67</t>
  </si>
  <si>
    <t>DR/KOL/24-25/45054435</t>
  </si>
  <si>
    <t>CKOL25/045017588</t>
  </si>
  <si>
    <t>6248</t>
  </si>
  <si>
    <t>792.96</t>
  </si>
  <si>
    <t>7400.96</t>
  </si>
  <si>
    <t>68</t>
  </si>
  <si>
    <t>DR/KOL/24-25/45054153</t>
  </si>
  <si>
    <t>CKOL25/045017587</t>
  </si>
  <si>
    <t>3329</t>
  </si>
  <si>
    <t>433.08</t>
  </si>
  <si>
    <t>4042.08</t>
  </si>
  <si>
    <t>69</t>
  </si>
  <si>
    <t>DR/KOL/24-25/45054436</t>
  </si>
  <si>
    <t>CKOL25/045017589</t>
  </si>
  <si>
    <t>597.96</t>
  </si>
  <si>
    <t>5580.96</t>
  </si>
  <si>
    <t>70</t>
  </si>
  <si>
    <t>DR/AYO/24-25/118000038</t>
  </si>
  <si>
    <t>CAYO25/118000008</t>
  </si>
  <si>
    <t>NIKKEI INC. - INDIA LIAISON OFFICE</t>
  </si>
  <si>
    <t>Takanori Okabe</t>
  </si>
  <si>
    <t>264</t>
  </si>
  <si>
    <t>2464</t>
  </si>
  <si>
    <t>UP42T5226</t>
  </si>
  <si>
    <t>BANSI</t>
  </si>
  <si>
    <t>+916391998841</t>
  </si>
  <si>
    <t>71</t>
  </si>
  <si>
    <t>DR/AYO/24-25/118000039</t>
  </si>
  <si>
    <t>CAYO25/118000009</t>
  </si>
  <si>
    <t>4500</t>
  </si>
  <si>
    <t>547.2</t>
  </si>
  <si>
    <t>5107.2</t>
  </si>
  <si>
    <t>Bansi ji</t>
  </si>
  <si>
    <t>72</t>
  </si>
  <si>
    <t>DR/KOL/24-25/45055020</t>
  </si>
  <si>
    <t>CKOL25/045018285</t>
  </si>
  <si>
    <t>RP Goenka International School</t>
  </si>
  <si>
    <t>Kaisar Dopaishi</t>
  </si>
  <si>
    <t>3900</t>
  </si>
  <si>
    <t>487.2</t>
  </si>
  <si>
    <t>4547.2</t>
  </si>
  <si>
    <t>73</t>
  </si>
  <si>
    <t>DR/KOL/24-25/45055035</t>
  </si>
  <si>
    <t>CKOL25/045017590</t>
  </si>
  <si>
    <t>DR. REDDY'S AND NESTLE HEALTH SCIENCE LIMITED</t>
  </si>
  <si>
    <t>Mr. Vishal Raj G</t>
  </si>
  <si>
    <t>4928</t>
  </si>
  <si>
    <t>627.36</t>
  </si>
  <si>
    <t>5855.36</t>
  </si>
  <si>
    <t>74</t>
  </si>
  <si>
    <t>DR/KOL/24-25/45055526</t>
  </si>
  <si>
    <t>CKOL25/045017591</t>
  </si>
  <si>
    <t>HAFELE INDIA PVT LTD</t>
  </si>
  <si>
    <t>Mr. Vikarm Singh</t>
  </si>
  <si>
    <t>6995</t>
  </si>
  <si>
    <t>887.4</t>
  </si>
  <si>
    <t>8282.4</t>
  </si>
  <si>
    <t>LALAN JI</t>
  </si>
  <si>
    <t>75</t>
  </si>
  <si>
    <t>DR/KOL/24-25/45055528</t>
  </si>
  <si>
    <t>CKOL25/045017593</t>
  </si>
  <si>
    <t>Mr. vikram singh</t>
  </si>
  <si>
    <t>2240</t>
  </si>
  <si>
    <t>76</t>
  </si>
  <si>
    <t>DR/KOL/24-25/45055036</t>
  </si>
  <si>
    <t>CKOL25/045017592</t>
  </si>
  <si>
    <t>4148</t>
  </si>
  <si>
    <t>521.76</t>
  </si>
  <si>
    <t>4869.76</t>
  </si>
  <si>
    <t>77</t>
  </si>
  <si>
    <t>DR/KOL/24-25/45055951</t>
  </si>
  <si>
    <t>10540</t>
  </si>
  <si>
    <t>1282.8</t>
  </si>
  <si>
    <t>11972.8</t>
  </si>
  <si>
    <t>78</t>
  </si>
  <si>
    <t>DR/KOL/24-25/45055284</t>
  </si>
  <si>
    <t>CKOL25/045017594</t>
  </si>
  <si>
    <t>ASAHI KASEI INDIA PVT LTD</t>
  </si>
  <si>
    <t>MR. MANI KANT RAY</t>
  </si>
  <si>
    <t>661.2</t>
  </si>
  <si>
    <t>6171.2</t>
  </si>
  <si>
    <t>79</t>
  </si>
  <si>
    <t>DR/KOL/24-25/45056217</t>
  </si>
  <si>
    <t>12886</t>
  </si>
  <si>
    <t>1564.32</t>
  </si>
  <si>
    <t>14600.32</t>
  </si>
  <si>
    <t>SARFI JI</t>
  </si>
  <si>
    <t>80</t>
  </si>
  <si>
    <t>DR/KOL/24-25/45056144</t>
  </si>
  <si>
    <t>CKOL25/045017595</t>
  </si>
  <si>
    <t>BENTLEY SYSTEMS INDIA PRIVATE LIMITED</t>
  </si>
  <si>
    <t>CARLOS AGUERA</t>
  </si>
  <si>
    <t>4520</t>
  </si>
  <si>
    <t>Anuj ji</t>
  </si>
  <si>
    <t>81</t>
  </si>
  <si>
    <t>DR/KOL/24-25/45055335</t>
  </si>
  <si>
    <t>CKOL25/045018291</t>
  </si>
  <si>
    <t>ZEE ENTERTAINMENT ENTERPRISES LIMITED</t>
  </si>
  <si>
    <t>Rahul  Rao</t>
  </si>
  <si>
    <t>3580</t>
  </si>
  <si>
    <t>472.8</t>
  </si>
  <si>
    <t>4412.8</t>
  </si>
  <si>
    <t>WB04J0615</t>
  </si>
  <si>
    <t>SUBIR JI</t>
  </si>
  <si>
    <t>82</t>
  </si>
  <si>
    <t>DR/KOL/24-25/45055330</t>
  </si>
  <si>
    <t>CIWB25/037000728</t>
  </si>
  <si>
    <t>NIHON PARKERIZING (INDIA) PRIVATE LIMITED</t>
  </si>
  <si>
    <t>Mr. NAKASHIMA SAN</t>
  </si>
  <si>
    <t>5650</t>
  </si>
  <si>
    <t>716.4</t>
  </si>
  <si>
    <t>6686.4</t>
  </si>
  <si>
    <t>Rawat ji</t>
  </si>
  <si>
    <t>83</t>
  </si>
  <si>
    <t>DR/KOL/24-25/45055331</t>
  </si>
  <si>
    <t>2520</t>
  </si>
  <si>
    <t>84</t>
  </si>
  <si>
    <t>DR/KOL/24-25/45056278</t>
  </si>
  <si>
    <t>CKOL25/045017596</t>
  </si>
  <si>
    <t>ICICI PRUDENTIAL ASSET MANAGEMENT COMPANY LIMITED</t>
  </si>
  <si>
    <t>Mr. Gaurang Ganeriwal</t>
  </si>
  <si>
    <t>7322</t>
  </si>
  <si>
    <t>907.44</t>
  </si>
  <si>
    <t>8469.44</t>
  </si>
  <si>
    <t>85</t>
  </si>
  <si>
    <t>DR/KOL/24-25/45056680</t>
  </si>
  <si>
    <t>CKOL25/045017599</t>
  </si>
  <si>
    <t>SAREGAMA INDIA LTD</t>
  </si>
  <si>
    <t>Sanket</t>
  </si>
  <si>
    <t>930</t>
  </si>
  <si>
    <t>8680</t>
  </si>
  <si>
    <t>86</t>
  </si>
  <si>
    <t>DR/KOL/24-25/45056411</t>
  </si>
  <si>
    <t>CKOL25/045017597</t>
  </si>
  <si>
    <t>Manmeet Singh</t>
  </si>
  <si>
    <t>6490</t>
  </si>
  <si>
    <t>814.8</t>
  </si>
  <si>
    <t>7604.8</t>
  </si>
  <si>
    <t>Nakul ji</t>
  </si>
  <si>
    <t>+919163274044</t>
  </si>
  <si>
    <t>87</t>
  </si>
  <si>
    <t>DR/KOL/24-25/45055336</t>
  </si>
  <si>
    <t>CKOL25/045018288</t>
  </si>
  <si>
    <t>1730</t>
  </si>
  <si>
    <t>222</t>
  </si>
  <si>
    <t>2072</t>
  </si>
  <si>
    <t>SUBIR</t>
  </si>
  <si>
    <t>88</t>
  </si>
  <si>
    <t>DR/KOL/24-25/45056702</t>
  </si>
  <si>
    <t>CKOL25/045018446</t>
  </si>
  <si>
    <t>BLUE STAR LIMITED</t>
  </si>
  <si>
    <t>Mr. Kumar V</t>
  </si>
  <si>
    <t>606</t>
  </si>
  <si>
    <t>5656</t>
  </si>
  <si>
    <t>JITENDER Ji</t>
  </si>
  <si>
    <t>89</t>
  </si>
  <si>
    <t>DR/KOL/24-25/45056414</t>
  </si>
  <si>
    <t>CKOL25/045017565</t>
  </si>
  <si>
    <t>6250</t>
  </si>
  <si>
    <t>798</t>
  </si>
  <si>
    <t>7448</t>
  </si>
  <si>
    <t>90</t>
  </si>
  <si>
    <t>DR/KOL/24-25/45056775</t>
  </si>
  <si>
    <t>CKOL25/045017598</t>
  </si>
  <si>
    <t>PCBL LIMITED</t>
  </si>
  <si>
    <t>Mr. Nitin Mantri</t>
  </si>
  <si>
    <t>2300</t>
  </si>
  <si>
    <t>288</t>
  </si>
  <si>
    <t>2688</t>
  </si>
  <si>
    <t>91</t>
  </si>
  <si>
    <t>DR/KOL/24-25/45054571</t>
  </si>
  <si>
    <t>CKOL25/045018290</t>
  </si>
  <si>
    <t>Mr. Atriman Das</t>
  </si>
  <si>
    <t>4560</t>
  </si>
  <si>
    <t>250</t>
  </si>
  <si>
    <t>577.2</t>
  </si>
  <si>
    <t>5387.2</t>
  </si>
  <si>
    <t>92</t>
  </si>
  <si>
    <t>DR/KOL/24-25/45056418</t>
  </si>
  <si>
    <t>CKOL25/045017602</t>
  </si>
  <si>
    <t>6950</t>
  </si>
  <si>
    <t>876</t>
  </si>
  <si>
    <t>8176</t>
  </si>
  <si>
    <t>93</t>
  </si>
  <si>
    <t>DR/KOL/24-25/45056808</t>
  </si>
  <si>
    <t>CKOL25/045017601</t>
  </si>
  <si>
    <t>Mr Kito</t>
  </si>
  <si>
    <t>4065</t>
  </si>
  <si>
    <t>519</t>
  </si>
  <si>
    <t>4844</t>
  </si>
  <si>
    <t>MITTAN JI,</t>
  </si>
  <si>
    <t>94</t>
  </si>
  <si>
    <t>DR/KOL/24-25/45057270</t>
  </si>
  <si>
    <t>CKOL25/045018445</t>
  </si>
  <si>
    <t>USHA MARTIN LIMITED</t>
  </si>
  <si>
    <t>Rima Sarkar</t>
  </si>
  <si>
    <t>5200</t>
  </si>
  <si>
    <t>648</t>
  </si>
  <si>
    <t>6048</t>
  </si>
  <si>
    <t>95</t>
  </si>
  <si>
    <t>DR/KOL/24-25/45056776</t>
  </si>
  <si>
    <t>CKOL25/045017603</t>
  </si>
  <si>
    <t>96</t>
  </si>
  <si>
    <t>DR/KOL/24-25/45056417</t>
  </si>
  <si>
    <t>CKOL25/045017600</t>
  </si>
  <si>
    <t>4220</t>
  </si>
  <si>
    <t>554.4</t>
  </si>
  <si>
    <t>5174.4</t>
  </si>
  <si>
    <t>97</t>
  </si>
  <si>
    <t>DR/KOL/24-25/45057508</t>
  </si>
  <si>
    <t>CKOL25/045018444</t>
  </si>
  <si>
    <t>Pawan Rastogi</t>
  </si>
  <si>
    <t>6945</t>
  </si>
  <si>
    <t>869.4</t>
  </si>
  <si>
    <t>8114.4</t>
  </si>
  <si>
    <t>98</t>
  </si>
  <si>
    <t>DR/KOL/24-25/45054572</t>
  </si>
  <si>
    <t>CKOL25/045018289</t>
  </si>
  <si>
    <t>4064</t>
  </si>
  <si>
    <t>517.68</t>
  </si>
  <si>
    <t>4831.68</t>
  </si>
  <si>
    <t>AI2425-000291</t>
  </si>
  <si>
    <t>UP2425-000198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</si>
</sst>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indexed="9"/>
      <name val="Arial"/>
    </font>
    <font>
      <sz val="10"/>
      <color indexed="8"/>
      <name val="Arial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2281AB"/>
        <bgColor indexed="64"/>
      </patternFill>
    </fill>
    <fill>
      <patternFill patternType="solid">
        <fgColor rgb="FFF5F6F6"/>
        <bgColor indexed="64"/>
      </patternFill>
    </fill>
    <fill>
      <patternFill patternType="solid">
        <fgColor rgb="FFF0F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5F6F6"/>
      </left>
      <right style="thin">
        <color rgb="FFF5F6F6"/>
      </right>
      <top style="thin">
        <color rgb="FFF5F6F6"/>
      </top>
      <bottom style="thin">
        <color rgb="FFF5F6F6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33" borderId="10" applyNumberFormat="0" applyProtection="0">
      <alignment horizontal="left"/>
    </xf>
    <xf numFmtId="0" fontId="19" fillId="34" borderId="10" applyNumberFormat="0" applyProtection="0">
      <alignment horizontal="center"/>
    </xf>
    <xf numFmtId="0" fontId="19" fillId="34" borderId="10" applyNumberFormat="0" applyProtection="0">
      <alignment horizontal="left"/>
    </xf>
    <xf numFmtId="0" fontId="19" fillId="34" borderId="10" applyNumberFormat="0" applyProtection="0">
      <alignment horizontal="left"/>
    </xf>
    <xf numFmtId="14" fontId="19" fillId="34" borderId="10" applyProtection="0">
      <alignment horizontal="left"/>
    </xf>
    <xf numFmtId="0" fontId="19" fillId="35" borderId="10" applyNumberFormat="0" applyProtection="0">
      <alignment horizontal="center"/>
    </xf>
    <xf numFmtId="0" fontId="19" fillId="35" borderId="10" applyNumberFormat="0" applyProtection="0">
      <alignment horizontal="left"/>
    </xf>
    <xf numFmtId="0" fontId="19" fillId="35" borderId="10" applyNumberFormat="0" applyProtection="0">
      <alignment horizontal="left"/>
    </xf>
    <xf numFmtId="14" fontId="19" fillId="35" borderId="10" applyProtection="0">
      <alignment horizontal="left"/>
    </xf>
  </cellStyleXfs>
  <cellXfs count="10">
    <xf numFmtId="0" fontId="0" fillId="0" borderId="0" xfId="0"/>
    <xf numFmtId="0" fontId="18" fillId="33" borderId="10" xfId="42">
      <alignment horizontal="left"/>
    </xf>
    <xf numFmtId="0" fontId="19" fillId="34" borderId="10" xfId="43">
      <alignment horizontal="center"/>
    </xf>
    <xf numFmtId="0" fontId="19" fillId="34" borderId="10" xfId="44">
      <alignment horizontal="left"/>
    </xf>
    <xf numFmtId="0" fontId="19" fillId="34" borderId="10" xfId="45">
      <alignment horizontal="left"/>
    </xf>
    <xf numFmtId="14" fontId="19" fillId="34" borderId="10" xfId="46">
      <alignment horizontal="left"/>
    </xf>
    <xf numFmtId="0" fontId="19" fillId="35" borderId="10" xfId="47">
      <alignment horizontal="center"/>
    </xf>
    <xf numFmtId="0" fontId="19" fillId="35" borderId="10" xfId="48">
      <alignment horizontal="left"/>
    </xf>
    <xf numFmtId="0" fontId="19" fillId="35" borderId="10" xfId="49">
      <alignment horizontal="left"/>
    </xf>
    <xf numFmtId="14" fontId="19" fillId="35" borderId="10" xfId="50">
      <alignment horizontal="left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  <cellStyle name="xls-style-1" xfId="42" xr:uid="{A955B9EE-C96F-4CE5-B4AE-2B449118E6E4}"/>
    <cellStyle name="xls-style-2" xfId="43" xr:uid="{922F5665-36A0-466F-AC46-08F013A44B75}"/>
    <cellStyle name="xls-style-3" xfId="44" xr:uid="{6A43EFC2-460B-4A07-82C0-0F6A1B235730}"/>
    <cellStyle name="xls-style-4" xfId="45" xr:uid="{98A78ABA-CAB2-4DF9-9175-347A31C84BFD}"/>
    <cellStyle name="xls-style-5" xfId="46" xr:uid="{F3B60F80-8F8A-4ABD-9E83-4621EC008E28}"/>
    <cellStyle name="xls-style-6" xfId="47" xr:uid="{867ACA08-D7D1-4511-9564-55C662318D86}"/>
    <cellStyle name="xls-style-7" xfId="48" xr:uid="{094FAD83-1CC5-4EED-B4B6-6FEBC21738F8}"/>
    <cellStyle name="xls-style-8" xfId="49" xr:uid="{B5BA2224-2801-449E-96FF-641E566EE5AD}"/>
    <cellStyle name="xls-style-9" xfId="50" xr:uid="{B68D73EF-CAA3-4106-8188-9A3B5437304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DESKTOP%2007-05-24\Desktop\NOV24\ADHOC\ADHOC%20-NOV24%20final.xlsx" TargetMode="External"/><Relationship Id="rId1" Type="http://schemas.openxmlformats.org/officeDocument/2006/relationships/externalLinkPath" Target="file:///D:\DESKTOP%2007-05-24\Desktop\NOV24\ADHOC\ADHOC%20-NOV24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DHOC NOV-24 MIS"/>
      <sheetName val="EARLIER MONTH DUTIES"/>
      <sheetName val="VLOOK UP"/>
      <sheetName val="MISSING INVOICES"/>
      <sheetName val="ADHOC INVOICED MIS"/>
      <sheetName val="ADHOC DH FINAL ACCOUNTED"/>
      <sheetName val="ADHOC SUMARY "/>
    </sheetNames>
    <sheetDataSet>
      <sheetData sheetId="0"/>
      <sheetData sheetId="1"/>
      <sheetData sheetId="2"/>
      <sheetData sheetId="3"/>
      <sheetData sheetId="4"/>
      <sheetData sheetId="5">
        <row r="8">
          <cell r="B8" t="str">
            <v>DR/KOL/24-25/45055330</v>
          </cell>
          <cell r="C8" t="str">
            <v>AI2425-000291</v>
          </cell>
          <cell r="D8">
            <v>45626</v>
          </cell>
          <cell r="E8">
            <v>4222.3999999999996</v>
          </cell>
          <cell r="F8">
            <v>3450</v>
          </cell>
          <cell r="G8">
            <v>320</v>
          </cell>
          <cell r="H8">
            <v>226.2</v>
          </cell>
          <cell r="I8">
            <v>226.2</v>
          </cell>
        </row>
        <row r="9">
          <cell r="B9" t="str">
            <v>DR/KOL/24-25/45055331</v>
          </cell>
          <cell r="C9" t="str">
            <v>AI2425-000291</v>
          </cell>
          <cell r="D9">
            <v>45626</v>
          </cell>
          <cell r="E9">
            <v>2296</v>
          </cell>
          <cell r="F9">
            <v>2000</v>
          </cell>
          <cell r="G9">
            <v>50</v>
          </cell>
          <cell r="H9">
            <v>123</v>
          </cell>
          <cell r="I9">
            <v>123</v>
          </cell>
        </row>
        <row r="10">
          <cell r="B10" t="str">
            <v>DR/KOL/24-25/45049753</v>
          </cell>
          <cell r="C10" t="str">
            <v>AI2425-000291</v>
          </cell>
          <cell r="D10">
            <v>45626</v>
          </cell>
          <cell r="E10">
            <v>3276</v>
          </cell>
          <cell r="F10">
            <v>2625</v>
          </cell>
          <cell r="G10">
            <v>300</v>
          </cell>
          <cell r="H10">
            <v>175.5</v>
          </cell>
          <cell r="I10">
            <v>175.5</v>
          </cell>
        </row>
        <row r="11">
          <cell r="B11" t="str">
            <v>DR/KOL/24-25/45050109</v>
          </cell>
          <cell r="C11" t="str">
            <v>AI2425-000291</v>
          </cell>
          <cell r="D11">
            <v>45626</v>
          </cell>
          <cell r="E11">
            <v>4312</v>
          </cell>
          <cell r="F11">
            <v>3500</v>
          </cell>
          <cell r="G11">
            <v>350</v>
          </cell>
          <cell r="H11">
            <v>231</v>
          </cell>
          <cell r="I11">
            <v>231</v>
          </cell>
        </row>
        <row r="12">
          <cell r="B12" t="str">
            <v>DR/KOL/24-25/45050960</v>
          </cell>
          <cell r="C12" t="str">
            <v>AI2425-000291</v>
          </cell>
          <cell r="D12">
            <v>45626</v>
          </cell>
          <cell r="E12">
            <v>2576</v>
          </cell>
          <cell r="F12">
            <v>2200</v>
          </cell>
          <cell r="G12">
            <v>100</v>
          </cell>
          <cell r="H12">
            <v>138</v>
          </cell>
          <cell r="I12">
            <v>138</v>
          </cell>
        </row>
        <row r="13">
          <cell r="B13" t="str">
            <v>DR/KOL/24-25/45055284</v>
          </cell>
          <cell r="C13" t="str">
            <v>AI2425-000291</v>
          </cell>
          <cell r="D13">
            <v>45626</v>
          </cell>
          <cell r="E13">
            <v>3953.6000000000004</v>
          </cell>
          <cell r="F13">
            <v>3200</v>
          </cell>
          <cell r="G13">
            <v>330</v>
          </cell>
          <cell r="H13">
            <v>211.79999999999998</v>
          </cell>
          <cell r="I13">
            <v>211.79999999999998</v>
          </cell>
        </row>
        <row r="14">
          <cell r="B14" t="str">
            <v>HTL/KOL/24-25/45009292</v>
          </cell>
          <cell r="C14" t="str">
            <v>AI2425-000291</v>
          </cell>
          <cell r="D14">
            <v>45626</v>
          </cell>
          <cell r="E14">
            <v>2240</v>
          </cell>
          <cell r="F14">
            <v>2000</v>
          </cell>
          <cell r="G14">
            <v>0</v>
          </cell>
          <cell r="H14">
            <v>120</v>
          </cell>
          <cell r="I14">
            <v>120</v>
          </cell>
        </row>
        <row r="15">
          <cell r="B15" t="str">
            <v>DR/KOL/24-25/45049296</v>
          </cell>
          <cell r="C15" t="str">
            <v>AI2425-000291</v>
          </cell>
          <cell r="D15">
            <v>45626</v>
          </cell>
          <cell r="E15">
            <v>5488</v>
          </cell>
          <cell r="F15">
            <v>4450</v>
          </cell>
          <cell r="G15">
            <v>450</v>
          </cell>
          <cell r="H15">
            <v>294</v>
          </cell>
          <cell r="I15">
            <v>294</v>
          </cell>
        </row>
        <row r="16">
          <cell r="B16" t="str">
            <v>DR/KOL/24-25/45049298</v>
          </cell>
          <cell r="C16" t="str">
            <v>AI2425-000291</v>
          </cell>
          <cell r="D16">
            <v>45626</v>
          </cell>
          <cell r="E16">
            <v>4088</v>
          </cell>
          <cell r="F16">
            <v>3250</v>
          </cell>
          <cell r="G16">
            <v>400</v>
          </cell>
          <cell r="H16">
            <v>219</v>
          </cell>
          <cell r="I16">
            <v>219</v>
          </cell>
        </row>
        <row r="17">
          <cell r="B17" t="str">
            <v>DR/KOL/24-25/45055335</v>
          </cell>
          <cell r="C17" t="str">
            <v>AI2425-000291</v>
          </cell>
          <cell r="D17">
            <v>45626</v>
          </cell>
          <cell r="E17">
            <v>3225.6000000000004</v>
          </cell>
          <cell r="F17">
            <v>2520</v>
          </cell>
          <cell r="G17">
            <v>360</v>
          </cell>
          <cell r="H17">
            <v>172.79999999999998</v>
          </cell>
          <cell r="I17">
            <v>172.79999999999998</v>
          </cell>
        </row>
        <row r="18">
          <cell r="B18" t="str">
            <v>DR/KOL/24-25/45055336</v>
          </cell>
          <cell r="C18" t="str">
            <v>AI2425-000291</v>
          </cell>
          <cell r="D18">
            <v>45626</v>
          </cell>
          <cell r="E18">
            <v>2016</v>
          </cell>
          <cell r="F18">
            <v>1680</v>
          </cell>
          <cell r="G18">
            <v>120</v>
          </cell>
          <cell r="H18">
            <v>108</v>
          </cell>
          <cell r="I18">
            <v>108</v>
          </cell>
        </row>
        <row r="19">
          <cell r="B19" t="str">
            <v>DR/KOL/24-25/45053410</v>
          </cell>
          <cell r="C19" t="str">
            <v>AI2425-000291</v>
          </cell>
          <cell r="D19">
            <v>45626</v>
          </cell>
          <cell r="E19">
            <v>3841.6000000000004</v>
          </cell>
          <cell r="F19">
            <v>3000</v>
          </cell>
          <cell r="G19">
            <v>430</v>
          </cell>
          <cell r="H19">
            <v>205.79999999999998</v>
          </cell>
          <cell r="I19">
            <v>205.79999999999998</v>
          </cell>
        </row>
        <row r="20">
          <cell r="B20" t="str">
            <v>DR/KOL/24-25/45053411</v>
          </cell>
          <cell r="C20" t="str">
            <v>AI2425-000291</v>
          </cell>
          <cell r="D20">
            <v>45626</v>
          </cell>
          <cell r="E20">
            <v>2385.6000000000004</v>
          </cell>
          <cell r="F20">
            <v>2000</v>
          </cell>
          <cell r="G20">
            <v>130</v>
          </cell>
          <cell r="H20">
            <v>127.8</v>
          </cell>
          <cell r="I20">
            <v>127.8</v>
          </cell>
        </row>
        <row r="21">
          <cell r="B21" t="str">
            <v>DR/KOL/24-25/45055526</v>
          </cell>
          <cell r="C21" t="str">
            <v>AI2425-000291</v>
          </cell>
          <cell r="D21">
            <v>45626</v>
          </cell>
          <cell r="E21">
            <v>5432</v>
          </cell>
          <cell r="F21">
            <v>4450</v>
          </cell>
          <cell r="G21">
            <v>400</v>
          </cell>
          <cell r="H21">
            <v>291</v>
          </cell>
          <cell r="I21">
            <v>291</v>
          </cell>
        </row>
        <row r="22">
          <cell r="B22" t="str">
            <v>DR/KOL/24-25/45055528</v>
          </cell>
          <cell r="C22" t="str">
            <v>AI2425-000291</v>
          </cell>
          <cell r="D22">
            <v>45626</v>
          </cell>
          <cell r="E22">
            <v>2240</v>
          </cell>
          <cell r="F22">
            <v>2000</v>
          </cell>
          <cell r="G22">
            <v>0</v>
          </cell>
          <cell r="H22">
            <v>120</v>
          </cell>
          <cell r="I22">
            <v>120</v>
          </cell>
        </row>
        <row r="23">
          <cell r="B23" t="str">
            <v>DR/KOL/24-25/45049617</v>
          </cell>
          <cell r="C23" t="str">
            <v>AI2425-000291</v>
          </cell>
          <cell r="D23">
            <v>45626</v>
          </cell>
          <cell r="E23">
            <v>3068.8</v>
          </cell>
          <cell r="F23">
            <v>2500</v>
          </cell>
          <cell r="G23">
            <v>240</v>
          </cell>
          <cell r="H23">
            <v>164.4</v>
          </cell>
          <cell r="I23">
            <v>164.4</v>
          </cell>
        </row>
        <row r="24">
          <cell r="B24" t="str">
            <v>DR/KOL/24-25/45056775</v>
          </cell>
          <cell r="C24" t="str">
            <v>AI2425-000291</v>
          </cell>
          <cell r="D24">
            <v>45626</v>
          </cell>
          <cell r="E24">
            <v>2352</v>
          </cell>
          <cell r="F24">
            <v>2000</v>
          </cell>
          <cell r="G24">
            <v>100</v>
          </cell>
          <cell r="H24">
            <v>126</v>
          </cell>
          <cell r="I24">
            <v>126</v>
          </cell>
        </row>
        <row r="25">
          <cell r="B25" t="str">
            <v>DR/KOL/24-25/45056776</v>
          </cell>
          <cell r="C25" t="str">
            <v>AI2425-000291</v>
          </cell>
          <cell r="D25">
            <v>45626</v>
          </cell>
          <cell r="E25">
            <v>2352</v>
          </cell>
          <cell r="F25">
            <v>2000</v>
          </cell>
          <cell r="G25">
            <v>100</v>
          </cell>
          <cell r="H25">
            <v>126</v>
          </cell>
          <cell r="I25">
            <v>126</v>
          </cell>
        </row>
        <row r="26">
          <cell r="B26" t="str">
            <v>DR/KOL/24-25/45051109</v>
          </cell>
          <cell r="C26" t="str">
            <v>AI2425-000291</v>
          </cell>
          <cell r="D26">
            <v>45626</v>
          </cell>
          <cell r="E26">
            <v>2352</v>
          </cell>
          <cell r="F26">
            <v>2000</v>
          </cell>
          <cell r="G26">
            <v>100</v>
          </cell>
          <cell r="H26">
            <v>126</v>
          </cell>
          <cell r="I26">
            <v>126</v>
          </cell>
        </row>
        <row r="27">
          <cell r="B27" t="str">
            <v>DR/KOL/24-25/45051177</v>
          </cell>
          <cell r="C27" t="str">
            <v>AI2425-000291</v>
          </cell>
          <cell r="D27">
            <v>45626</v>
          </cell>
          <cell r="E27">
            <v>5219.2000000000007</v>
          </cell>
          <cell r="F27">
            <v>4200</v>
          </cell>
          <cell r="G27">
            <v>460</v>
          </cell>
          <cell r="H27">
            <v>279.59999999999997</v>
          </cell>
          <cell r="I27">
            <v>279.59999999999997</v>
          </cell>
        </row>
        <row r="28">
          <cell r="B28" t="str">
            <v>DR/KOL/24-25/45051285</v>
          </cell>
          <cell r="C28" t="str">
            <v>AI2425-000291</v>
          </cell>
          <cell r="D28">
            <v>45626</v>
          </cell>
          <cell r="E28">
            <v>3892</v>
          </cell>
          <cell r="F28">
            <v>3475</v>
          </cell>
          <cell r="G28">
            <v>0</v>
          </cell>
          <cell r="H28">
            <v>208.5</v>
          </cell>
          <cell r="I28">
            <v>208.5</v>
          </cell>
        </row>
        <row r="29">
          <cell r="B29" t="str">
            <v>DR/KOL/24-25/45051291</v>
          </cell>
          <cell r="C29" t="str">
            <v>AI2425-000291</v>
          </cell>
          <cell r="D29">
            <v>45626</v>
          </cell>
          <cell r="E29">
            <v>4155.2</v>
          </cell>
          <cell r="F29">
            <v>3450</v>
          </cell>
          <cell r="G29">
            <v>260</v>
          </cell>
          <cell r="H29">
            <v>222.6</v>
          </cell>
          <cell r="I29">
            <v>222.6</v>
          </cell>
        </row>
        <row r="30">
          <cell r="B30" t="str">
            <v>DR/KOL/24-25/45051529</v>
          </cell>
          <cell r="C30" t="str">
            <v>AI2425-000291</v>
          </cell>
          <cell r="D30">
            <v>45626</v>
          </cell>
          <cell r="E30">
            <v>3556</v>
          </cell>
          <cell r="F30">
            <v>2975</v>
          </cell>
          <cell r="G30">
            <v>200</v>
          </cell>
          <cell r="H30">
            <v>190.5</v>
          </cell>
          <cell r="I30">
            <v>190.5</v>
          </cell>
        </row>
        <row r="31">
          <cell r="B31" t="str">
            <v>DR/KOL/24-25/45051641</v>
          </cell>
          <cell r="C31" t="str">
            <v>AI2425-000291</v>
          </cell>
          <cell r="D31">
            <v>45626</v>
          </cell>
          <cell r="E31">
            <v>2240</v>
          </cell>
          <cell r="F31">
            <v>2000</v>
          </cell>
          <cell r="G31">
            <v>0</v>
          </cell>
          <cell r="H31">
            <v>120</v>
          </cell>
          <cell r="I31">
            <v>120</v>
          </cell>
        </row>
        <row r="32">
          <cell r="B32" t="str">
            <v>DR/KOL/24-25/45050943</v>
          </cell>
          <cell r="C32" t="str">
            <v>AI2425-000291</v>
          </cell>
          <cell r="D32">
            <v>45626</v>
          </cell>
          <cell r="E32">
            <v>4939.2000000000007</v>
          </cell>
          <cell r="F32">
            <v>4200</v>
          </cell>
          <cell r="G32">
            <v>210</v>
          </cell>
          <cell r="H32">
            <v>264.59999999999997</v>
          </cell>
          <cell r="I32">
            <v>264.59999999999997</v>
          </cell>
        </row>
        <row r="33">
          <cell r="B33" t="str">
            <v>DR/KOL/24-25/45052241</v>
          </cell>
          <cell r="C33" t="str">
            <v>AI2425-000291</v>
          </cell>
          <cell r="D33">
            <v>45626</v>
          </cell>
          <cell r="E33">
            <v>3416</v>
          </cell>
          <cell r="F33">
            <v>2750</v>
          </cell>
          <cell r="G33">
            <v>300</v>
          </cell>
          <cell r="H33">
            <v>183</v>
          </cell>
          <cell r="I33">
            <v>183</v>
          </cell>
        </row>
        <row r="34">
          <cell r="B34" t="str">
            <v>DR/KOL/24-25/45052502</v>
          </cell>
          <cell r="C34" t="str">
            <v>AI2425-000291</v>
          </cell>
          <cell r="D34">
            <v>45626</v>
          </cell>
          <cell r="E34">
            <v>3752</v>
          </cell>
          <cell r="F34">
            <v>3250</v>
          </cell>
          <cell r="G34">
            <v>100</v>
          </cell>
          <cell r="H34">
            <v>201</v>
          </cell>
          <cell r="I34">
            <v>201</v>
          </cell>
        </row>
        <row r="35">
          <cell r="B35" t="str">
            <v>DR/KOL/24-25/45056144</v>
          </cell>
          <cell r="C35" t="str">
            <v>AI2425-000291</v>
          </cell>
          <cell r="D35">
            <v>45626</v>
          </cell>
          <cell r="E35">
            <v>3472</v>
          </cell>
          <cell r="F35">
            <v>2750</v>
          </cell>
          <cell r="G35">
            <v>350</v>
          </cell>
          <cell r="H35">
            <v>186</v>
          </cell>
          <cell r="I35">
            <v>186</v>
          </cell>
        </row>
        <row r="36">
          <cell r="B36" t="str">
            <v>DR/KOL/24-25/45050800</v>
          </cell>
          <cell r="C36" t="str">
            <v>AI2425-000291</v>
          </cell>
          <cell r="D36">
            <v>45626</v>
          </cell>
          <cell r="E36">
            <v>2643.2</v>
          </cell>
          <cell r="F36">
            <v>2200</v>
          </cell>
          <cell r="G36">
            <v>160</v>
          </cell>
          <cell r="H36">
            <v>141.6</v>
          </cell>
          <cell r="I36">
            <v>141.6</v>
          </cell>
        </row>
        <row r="37">
          <cell r="B37" t="str">
            <v>DR/KOL/24-25/45052496</v>
          </cell>
          <cell r="C37" t="str">
            <v>AI2425-000291</v>
          </cell>
          <cell r="D37">
            <v>45626</v>
          </cell>
          <cell r="E37">
            <v>5650.4</v>
          </cell>
          <cell r="F37">
            <v>4825</v>
          </cell>
          <cell r="G37">
            <v>220</v>
          </cell>
          <cell r="H37">
            <v>302.7</v>
          </cell>
          <cell r="I37">
            <v>302.7</v>
          </cell>
        </row>
        <row r="38">
          <cell r="B38" t="str">
            <v>DR/KOL/24-25/45053253</v>
          </cell>
          <cell r="C38" t="str">
            <v>AI2425-000291</v>
          </cell>
          <cell r="D38">
            <v>45626</v>
          </cell>
          <cell r="E38">
            <v>3584</v>
          </cell>
          <cell r="F38">
            <v>3200</v>
          </cell>
          <cell r="G38">
            <v>0</v>
          </cell>
          <cell r="H38">
            <v>192</v>
          </cell>
          <cell r="I38">
            <v>192</v>
          </cell>
        </row>
        <row r="39">
          <cell r="B39" t="str">
            <v>DR/KOL/24-25/45053254</v>
          </cell>
          <cell r="C39" t="str">
            <v>AI2425-000291</v>
          </cell>
          <cell r="D39">
            <v>45626</v>
          </cell>
          <cell r="E39">
            <v>3808</v>
          </cell>
          <cell r="F39">
            <v>3200</v>
          </cell>
          <cell r="G39">
            <v>200</v>
          </cell>
          <cell r="H39">
            <v>204</v>
          </cell>
          <cell r="I39">
            <v>204</v>
          </cell>
        </row>
        <row r="40">
          <cell r="B40" t="str">
            <v>DR/KOL/24-25/45053256</v>
          </cell>
          <cell r="C40" t="str">
            <v>AI2425-000291</v>
          </cell>
          <cell r="D40">
            <v>45626</v>
          </cell>
          <cell r="E40">
            <v>3640</v>
          </cell>
          <cell r="F40">
            <v>3250</v>
          </cell>
          <cell r="G40">
            <v>0</v>
          </cell>
          <cell r="H40">
            <v>195</v>
          </cell>
          <cell r="I40">
            <v>195</v>
          </cell>
        </row>
        <row r="41">
          <cell r="B41" t="str">
            <v>DR/KOL/24-25/45053259</v>
          </cell>
          <cell r="C41" t="str">
            <v>AI2425-000291</v>
          </cell>
          <cell r="D41">
            <v>45626</v>
          </cell>
          <cell r="E41">
            <v>4704</v>
          </cell>
          <cell r="F41">
            <v>4200</v>
          </cell>
          <cell r="G41">
            <v>0</v>
          </cell>
          <cell r="H41">
            <v>252</v>
          </cell>
          <cell r="I41">
            <v>252</v>
          </cell>
        </row>
        <row r="42">
          <cell r="B42" t="str">
            <v>DR/KOL/24-25/45053866</v>
          </cell>
          <cell r="C42" t="str">
            <v>AI2425-000291</v>
          </cell>
          <cell r="D42">
            <v>45626</v>
          </cell>
          <cell r="E42">
            <v>3584</v>
          </cell>
          <cell r="F42">
            <v>3200</v>
          </cell>
          <cell r="G42">
            <v>0</v>
          </cell>
          <cell r="H42">
            <v>192</v>
          </cell>
          <cell r="I42">
            <v>192</v>
          </cell>
        </row>
        <row r="43">
          <cell r="B43" t="str">
            <v>DR/KOL/24-25/45056808</v>
          </cell>
          <cell r="C43" t="str">
            <v>AI2425-000291</v>
          </cell>
          <cell r="D43">
            <v>45626</v>
          </cell>
          <cell r="E43">
            <v>3063.2</v>
          </cell>
          <cell r="F43">
            <v>2475</v>
          </cell>
          <cell r="G43">
            <v>260</v>
          </cell>
          <cell r="H43">
            <v>164.1</v>
          </cell>
          <cell r="I43">
            <v>164.1</v>
          </cell>
        </row>
        <row r="44">
          <cell r="B44" t="str">
            <v>DR/KOL/24-25/45049047</v>
          </cell>
          <cell r="C44" t="str">
            <v>AI2425-000291</v>
          </cell>
          <cell r="D44">
            <v>45626</v>
          </cell>
          <cell r="E44">
            <v>2923.2</v>
          </cell>
          <cell r="F44">
            <v>2250</v>
          </cell>
          <cell r="G44">
            <v>360</v>
          </cell>
          <cell r="H44">
            <v>156.6</v>
          </cell>
          <cell r="I44">
            <v>156.6</v>
          </cell>
        </row>
        <row r="45">
          <cell r="B45" t="str">
            <v>DR/KOL/24-25/45053081</v>
          </cell>
          <cell r="C45" t="str">
            <v>AI2425-000291</v>
          </cell>
          <cell r="D45">
            <v>45626</v>
          </cell>
          <cell r="E45">
            <v>3382.3999999999996</v>
          </cell>
          <cell r="F45">
            <v>2750</v>
          </cell>
          <cell r="G45">
            <v>270</v>
          </cell>
          <cell r="H45">
            <v>181.2</v>
          </cell>
          <cell r="I45">
            <v>181.2</v>
          </cell>
        </row>
        <row r="46">
          <cell r="B46" t="str">
            <v>DR/KOL/24-25/45053082</v>
          </cell>
          <cell r="C46" t="str">
            <v>AI2425-000291</v>
          </cell>
          <cell r="D46">
            <v>45626</v>
          </cell>
          <cell r="E46">
            <v>4715.2000000000007</v>
          </cell>
          <cell r="F46">
            <v>3950</v>
          </cell>
          <cell r="G46">
            <v>260</v>
          </cell>
          <cell r="H46">
            <v>252.6</v>
          </cell>
          <cell r="I46">
            <v>252.6</v>
          </cell>
        </row>
        <row r="47">
          <cell r="B47" t="str">
            <v>DR/KOL/24-25/45053460</v>
          </cell>
          <cell r="C47" t="str">
            <v>AI2425-000291</v>
          </cell>
          <cell r="D47">
            <v>45626</v>
          </cell>
          <cell r="E47">
            <v>2240</v>
          </cell>
          <cell r="F47">
            <v>2000</v>
          </cell>
          <cell r="G47">
            <v>0</v>
          </cell>
          <cell r="H47">
            <v>120</v>
          </cell>
          <cell r="I47">
            <v>120</v>
          </cell>
        </row>
        <row r="48">
          <cell r="B48" t="str">
            <v>DR/KOL/24-25/45053625</v>
          </cell>
          <cell r="C48" t="str">
            <v>AI2425-000291</v>
          </cell>
          <cell r="D48">
            <v>45626</v>
          </cell>
          <cell r="E48">
            <v>3791.2</v>
          </cell>
          <cell r="F48">
            <v>2925</v>
          </cell>
          <cell r="G48">
            <v>460</v>
          </cell>
          <cell r="H48">
            <v>203.1</v>
          </cell>
          <cell r="I48">
            <v>203.1</v>
          </cell>
        </row>
        <row r="49">
          <cell r="B49" t="str">
            <v>DR/KOL/24-25/45054526</v>
          </cell>
          <cell r="C49" t="str">
            <v>AI2425-000291</v>
          </cell>
          <cell r="D49">
            <v>45626</v>
          </cell>
          <cell r="E49">
            <v>4715.2000000000007</v>
          </cell>
          <cell r="F49">
            <v>3950</v>
          </cell>
          <cell r="G49">
            <v>260</v>
          </cell>
          <cell r="H49">
            <v>252.6</v>
          </cell>
          <cell r="I49">
            <v>252.6</v>
          </cell>
        </row>
        <row r="50">
          <cell r="B50" t="str">
            <v>DR/KOL/24-25/45052488</v>
          </cell>
          <cell r="C50" t="str">
            <v>AI2425-000291</v>
          </cell>
          <cell r="D50">
            <v>45626</v>
          </cell>
          <cell r="E50">
            <v>4558.3999999999996</v>
          </cell>
          <cell r="F50">
            <v>3750</v>
          </cell>
          <cell r="G50">
            <v>320</v>
          </cell>
          <cell r="H50">
            <v>244.2</v>
          </cell>
          <cell r="I50">
            <v>244.2</v>
          </cell>
        </row>
        <row r="51">
          <cell r="B51" t="str">
            <v>DR/KOL/24-25/45056702</v>
          </cell>
          <cell r="C51" t="str">
            <v>AI2425-000291</v>
          </cell>
          <cell r="D51">
            <v>45626</v>
          </cell>
          <cell r="E51">
            <v>4088</v>
          </cell>
          <cell r="F51">
            <v>3450</v>
          </cell>
          <cell r="G51">
            <v>200</v>
          </cell>
          <cell r="H51">
            <v>219</v>
          </cell>
          <cell r="I51">
            <v>219</v>
          </cell>
        </row>
        <row r="52">
          <cell r="B52" t="str">
            <v>DR/KOL/24-25/45051422</v>
          </cell>
          <cell r="C52" t="str">
            <v>AI2425-000291</v>
          </cell>
          <cell r="D52">
            <v>45626</v>
          </cell>
          <cell r="E52">
            <v>3852.8</v>
          </cell>
          <cell r="F52">
            <v>3000</v>
          </cell>
          <cell r="G52">
            <v>440</v>
          </cell>
          <cell r="H52">
            <v>206.4</v>
          </cell>
          <cell r="I52">
            <v>206.4</v>
          </cell>
        </row>
        <row r="53">
          <cell r="B53" t="str">
            <v>DR/KOL/24-25/45054433</v>
          </cell>
          <cell r="C53" t="str">
            <v>AI2425-000291</v>
          </cell>
          <cell r="D53">
            <v>45626</v>
          </cell>
          <cell r="E53">
            <v>2598.3999999999996</v>
          </cell>
          <cell r="F53">
            <v>2200</v>
          </cell>
          <cell r="G53">
            <v>120</v>
          </cell>
          <cell r="H53">
            <v>139.19999999999999</v>
          </cell>
          <cell r="I53">
            <v>139.19999999999999</v>
          </cell>
        </row>
        <row r="54">
          <cell r="B54" t="str">
            <v>DR/KOL/24-25/45054434</v>
          </cell>
          <cell r="C54" t="str">
            <v>AI2425-000291</v>
          </cell>
          <cell r="D54">
            <v>45626</v>
          </cell>
          <cell r="E54">
            <v>3136</v>
          </cell>
          <cell r="F54">
            <v>2500</v>
          </cell>
          <cell r="G54">
            <v>300</v>
          </cell>
          <cell r="H54">
            <v>168</v>
          </cell>
          <cell r="I54">
            <v>168</v>
          </cell>
        </row>
        <row r="55">
          <cell r="B55" t="str">
            <v>DR/KOL/24-25/45054435</v>
          </cell>
          <cell r="C55" t="str">
            <v>AI2425-000291</v>
          </cell>
          <cell r="D55">
            <v>45626</v>
          </cell>
          <cell r="E55">
            <v>5107.2000000000007</v>
          </cell>
          <cell r="F55">
            <v>4200</v>
          </cell>
          <cell r="G55">
            <v>360</v>
          </cell>
          <cell r="H55">
            <v>273.59999999999997</v>
          </cell>
          <cell r="I55">
            <v>273.59999999999997</v>
          </cell>
        </row>
        <row r="56">
          <cell r="B56" t="str">
            <v>DR/KOL/24-25/45054436</v>
          </cell>
          <cell r="C56" t="str">
            <v>AI2425-000291</v>
          </cell>
          <cell r="D56">
            <v>45626</v>
          </cell>
          <cell r="E56">
            <v>3483.2</v>
          </cell>
          <cell r="F56">
            <v>2750</v>
          </cell>
          <cell r="G56">
            <v>360</v>
          </cell>
          <cell r="H56">
            <v>186.6</v>
          </cell>
          <cell r="I56">
            <v>186.6</v>
          </cell>
        </row>
        <row r="57">
          <cell r="B57" t="str">
            <v>DR/KOL/24-25/45040400</v>
          </cell>
          <cell r="C57" t="str">
            <v>AI2425-000291</v>
          </cell>
          <cell r="D57">
            <v>45626</v>
          </cell>
          <cell r="E57">
            <v>5499.2000000000007</v>
          </cell>
          <cell r="F57">
            <v>4450</v>
          </cell>
          <cell r="G57">
            <v>460</v>
          </cell>
          <cell r="H57">
            <v>294.59999999999997</v>
          </cell>
          <cell r="I57">
            <v>294.59999999999997</v>
          </cell>
        </row>
        <row r="58">
          <cell r="B58" t="str">
            <v>DR/KOL/24-25/45040401</v>
          </cell>
          <cell r="C58" t="str">
            <v>AI2425-000291</v>
          </cell>
          <cell r="D58">
            <v>45626</v>
          </cell>
          <cell r="E58">
            <v>5667.2000000000007</v>
          </cell>
          <cell r="F58">
            <v>4700</v>
          </cell>
          <cell r="G58">
            <v>360</v>
          </cell>
          <cell r="H58">
            <v>303.59999999999997</v>
          </cell>
          <cell r="I58">
            <v>303.59999999999997</v>
          </cell>
        </row>
        <row r="59">
          <cell r="B59" t="str">
            <v>DR/KOL/24-25/45040402</v>
          </cell>
          <cell r="C59" t="str">
            <v>AI2425-000291</v>
          </cell>
          <cell r="D59">
            <v>45626</v>
          </cell>
          <cell r="E59">
            <v>2240</v>
          </cell>
          <cell r="F59">
            <v>2000</v>
          </cell>
          <cell r="G59">
            <v>0</v>
          </cell>
          <cell r="H59">
            <v>120</v>
          </cell>
          <cell r="I59">
            <v>120</v>
          </cell>
        </row>
        <row r="60">
          <cell r="B60" t="str">
            <v>DR/KOL/24-25/45042278</v>
          </cell>
          <cell r="C60" t="str">
            <v>AI2425-000291</v>
          </cell>
          <cell r="D60">
            <v>45626</v>
          </cell>
          <cell r="E60">
            <v>5454.4</v>
          </cell>
          <cell r="F60">
            <v>4450</v>
          </cell>
          <cell r="G60">
            <v>420</v>
          </cell>
          <cell r="H60">
            <v>292.2</v>
          </cell>
          <cell r="I60">
            <v>292.2</v>
          </cell>
        </row>
        <row r="61">
          <cell r="B61" t="str">
            <v>DR/KOL/24-25/45042279</v>
          </cell>
          <cell r="C61" t="str">
            <v>AI2425-000291</v>
          </cell>
          <cell r="D61">
            <v>45626</v>
          </cell>
          <cell r="E61">
            <v>4876.4799999999996</v>
          </cell>
          <cell r="F61">
            <v>4075</v>
          </cell>
          <cell r="G61">
            <v>279</v>
          </cell>
          <cell r="H61">
            <v>261.24</v>
          </cell>
          <cell r="I61">
            <v>261.24</v>
          </cell>
        </row>
        <row r="62">
          <cell r="B62" t="str">
            <v>DR/KOL/24-25/45047408</v>
          </cell>
          <cell r="C62" t="str">
            <v>AI2425-000291</v>
          </cell>
          <cell r="D62">
            <v>45626</v>
          </cell>
          <cell r="E62">
            <v>6636</v>
          </cell>
          <cell r="F62">
            <v>5725</v>
          </cell>
          <cell r="G62">
            <v>200</v>
          </cell>
          <cell r="H62">
            <v>355.5</v>
          </cell>
          <cell r="I62">
            <v>355.5</v>
          </cell>
        </row>
        <row r="63">
          <cell r="B63" t="str">
            <v>DR/KOL/24-25/45047826</v>
          </cell>
          <cell r="C63" t="str">
            <v>AI2425-000291</v>
          </cell>
          <cell r="D63">
            <v>45626</v>
          </cell>
          <cell r="E63">
            <v>4032</v>
          </cell>
          <cell r="F63">
            <v>3600</v>
          </cell>
          <cell r="G63">
            <v>0</v>
          </cell>
          <cell r="H63">
            <v>216</v>
          </cell>
          <cell r="I63">
            <v>216</v>
          </cell>
        </row>
        <row r="64">
          <cell r="B64" t="str">
            <v>DR/KOL/24-25/45051519</v>
          </cell>
          <cell r="C64" t="str">
            <v>AI2425-000291</v>
          </cell>
          <cell r="D64">
            <v>45626</v>
          </cell>
          <cell r="E64">
            <v>5152</v>
          </cell>
          <cell r="F64">
            <v>4200</v>
          </cell>
          <cell r="G64">
            <v>400</v>
          </cell>
          <cell r="H64">
            <v>276</v>
          </cell>
          <cell r="I64">
            <v>276</v>
          </cell>
        </row>
        <row r="65">
          <cell r="B65" t="str">
            <v>DR/KOL/24-25/45051520</v>
          </cell>
          <cell r="C65" t="str">
            <v>AI2425-000291</v>
          </cell>
          <cell r="D65">
            <v>45626</v>
          </cell>
          <cell r="E65">
            <v>4032</v>
          </cell>
          <cell r="F65">
            <v>3250</v>
          </cell>
          <cell r="G65">
            <v>350</v>
          </cell>
          <cell r="H65">
            <v>216</v>
          </cell>
          <cell r="I65">
            <v>216</v>
          </cell>
        </row>
        <row r="66">
          <cell r="B66" t="str">
            <v>DR/KOL/24-25/45052859</v>
          </cell>
          <cell r="C66" t="str">
            <v>AI2425-000291</v>
          </cell>
          <cell r="D66">
            <v>45626</v>
          </cell>
          <cell r="E66">
            <v>6949.6</v>
          </cell>
          <cell r="F66">
            <v>6050</v>
          </cell>
          <cell r="G66">
            <v>155</v>
          </cell>
          <cell r="H66">
            <v>372.3</v>
          </cell>
          <cell r="I66">
            <v>372.3</v>
          </cell>
        </row>
        <row r="67">
          <cell r="B67" t="str">
            <v>DR/KOL/24-25/45055951</v>
          </cell>
          <cell r="C67" t="str">
            <v>AI2425-000291</v>
          </cell>
          <cell r="D67">
            <v>45626</v>
          </cell>
          <cell r="E67">
            <v>5992</v>
          </cell>
          <cell r="F67">
            <v>5200</v>
          </cell>
          <cell r="G67">
            <v>150</v>
          </cell>
          <cell r="H67">
            <v>321</v>
          </cell>
          <cell r="I67">
            <v>321</v>
          </cell>
        </row>
        <row r="68">
          <cell r="B68" t="str">
            <v>DR/KOL/24-25/45056217</v>
          </cell>
          <cell r="C68" t="str">
            <v>AI2425-000291</v>
          </cell>
          <cell r="D68">
            <v>45626</v>
          </cell>
          <cell r="E68">
            <v>7728</v>
          </cell>
          <cell r="F68">
            <v>6750</v>
          </cell>
          <cell r="G68">
            <v>150</v>
          </cell>
          <cell r="H68">
            <v>414</v>
          </cell>
          <cell r="I68">
            <v>414</v>
          </cell>
        </row>
        <row r="69">
          <cell r="B69" t="str">
            <v>DR/KOL/24-25/45051023</v>
          </cell>
          <cell r="C69" t="str">
            <v>AI2425-000291</v>
          </cell>
          <cell r="D69">
            <v>45626</v>
          </cell>
          <cell r="E69">
            <v>2352</v>
          </cell>
          <cell r="F69">
            <v>2000</v>
          </cell>
          <cell r="G69">
            <v>100</v>
          </cell>
          <cell r="H69">
            <v>126</v>
          </cell>
          <cell r="I69">
            <v>126</v>
          </cell>
        </row>
        <row r="70">
          <cell r="B70" t="str">
            <v>DR/KOL/24-25/45056278</v>
          </cell>
          <cell r="C70" t="str">
            <v>AI2425-000291</v>
          </cell>
          <cell r="D70">
            <v>45626</v>
          </cell>
          <cell r="E70">
            <v>6680.7999999999993</v>
          </cell>
          <cell r="F70">
            <v>5725</v>
          </cell>
          <cell r="G70">
            <v>240</v>
          </cell>
          <cell r="H70">
            <v>357.9</v>
          </cell>
          <cell r="I70">
            <v>357.9</v>
          </cell>
        </row>
        <row r="71">
          <cell r="B71" t="str">
            <v>DR/KOL/24-25/45053505</v>
          </cell>
          <cell r="C71" t="str">
            <v>AI2425-000291</v>
          </cell>
          <cell r="D71">
            <v>45626</v>
          </cell>
          <cell r="E71">
            <v>2352</v>
          </cell>
          <cell r="F71">
            <v>2000</v>
          </cell>
          <cell r="G71">
            <v>100</v>
          </cell>
          <cell r="H71">
            <v>126</v>
          </cell>
          <cell r="I71">
            <v>126</v>
          </cell>
        </row>
        <row r="72">
          <cell r="B72" t="str">
            <v>DR/KOL/24-25/45053507</v>
          </cell>
          <cell r="C72" t="str">
            <v>AI2425-000291</v>
          </cell>
          <cell r="D72">
            <v>45626</v>
          </cell>
          <cell r="E72">
            <v>3192</v>
          </cell>
          <cell r="F72">
            <v>2650</v>
          </cell>
          <cell r="G72">
            <v>200</v>
          </cell>
          <cell r="H72">
            <v>171</v>
          </cell>
          <cell r="I72">
            <v>171</v>
          </cell>
        </row>
        <row r="73">
          <cell r="B73" t="str">
            <v>DR/KOL/24-25/45054151</v>
          </cell>
          <cell r="C73" t="str">
            <v>AI2425-000291</v>
          </cell>
          <cell r="D73">
            <v>45626</v>
          </cell>
          <cell r="E73">
            <v>2217.6000000000004</v>
          </cell>
          <cell r="F73">
            <v>1880</v>
          </cell>
          <cell r="G73">
            <v>100</v>
          </cell>
          <cell r="H73">
            <v>118.8</v>
          </cell>
          <cell r="I73">
            <v>118.8</v>
          </cell>
        </row>
        <row r="74">
          <cell r="B74" t="str">
            <v>DR/KOL/24-25/45054152</v>
          </cell>
          <cell r="C74" t="str">
            <v>AI2425-000291</v>
          </cell>
          <cell r="D74">
            <v>45626</v>
          </cell>
          <cell r="E74">
            <v>4300.8</v>
          </cell>
          <cell r="F74">
            <v>3560</v>
          </cell>
          <cell r="G74">
            <v>280</v>
          </cell>
          <cell r="H74">
            <v>230.39999999999998</v>
          </cell>
          <cell r="I74">
            <v>230.39999999999998</v>
          </cell>
        </row>
        <row r="75">
          <cell r="B75" t="str">
            <v>DR/KOL/24-25/45054153</v>
          </cell>
          <cell r="C75" t="str">
            <v>AI2425-000291</v>
          </cell>
          <cell r="D75">
            <v>45626</v>
          </cell>
          <cell r="E75">
            <v>2595.04</v>
          </cell>
          <cell r="F75">
            <v>2037</v>
          </cell>
          <cell r="G75">
            <v>280</v>
          </cell>
          <cell r="H75">
            <v>139.01999999999998</v>
          </cell>
          <cell r="I75">
            <v>139.01999999999998</v>
          </cell>
        </row>
        <row r="76">
          <cell r="B76" t="str">
            <v>DR/KOL/24-25/45056411</v>
          </cell>
          <cell r="C76" t="str">
            <v>AI2425-000291</v>
          </cell>
          <cell r="D76">
            <v>45626</v>
          </cell>
          <cell r="E76">
            <v>5208</v>
          </cell>
          <cell r="F76">
            <v>4350</v>
          </cell>
          <cell r="G76">
            <v>300</v>
          </cell>
          <cell r="H76">
            <v>279</v>
          </cell>
          <cell r="I76">
            <v>279</v>
          </cell>
        </row>
        <row r="77">
          <cell r="B77" t="str">
            <v>DR/KOL/24-25/45056414</v>
          </cell>
          <cell r="C77" t="str">
            <v>AI2425-000291</v>
          </cell>
          <cell r="D77">
            <v>45626</v>
          </cell>
          <cell r="E77">
            <v>5432</v>
          </cell>
          <cell r="F77">
            <v>4450</v>
          </cell>
          <cell r="G77">
            <v>400</v>
          </cell>
          <cell r="H77">
            <v>291</v>
          </cell>
          <cell r="I77">
            <v>291</v>
          </cell>
        </row>
        <row r="78">
          <cell r="B78" t="str">
            <v>DR/KOL/24-25/45056417</v>
          </cell>
          <cell r="C78" t="str">
            <v>AI2425-000291</v>
          </cell>
          <cell r="D78">
            <v>45626</v>
          </cell>
          <cell r="E78">
            <v>3752</v>
          </cell>
          <cell r="F78">
            <v>2950</v>
          </cell>
          <cell r="G78">
            <v>400</v>
          </cell>
          <cell r="H78">
            <v>201</v>
          </cell>
          <cell r="I78">
            <v>201</v>
          </cell>
        </row>
        <row r="79">
          <cell r="B79" t="str">
            <v>DR/KOL/24-25/45056418</v>
          </cell>
          <cell r="C79" t="str">
            <v>AI2425-000291</v>
          </cell>
          <cell r="D79">
            <v>45626</v>
          </cell>
          <cell r="E79">
            <v>5936</v>
          </cell>
          <cell r="F79">
            <v>4950</v>
          </cell>
          <cell r="G79">
            <v>350</v>
          </cell>
          <cell r="H79">
            <v>318</v>
          </cell>
          <cell r="I79">
            <v>318</v>
          </cell>
        </row>
        <row r="80">
          <cell r="B80" t="str">
            <v>DR/KOL/24-25/45056680</v>
          </cell>
          <cell r="C80" t="str">
            <v>AI2425-000291</v>
          </cell>
          <cell r="D80">
            <v>45626</v>
          </cell>
          <cell r="E80">
            <v>6328</v>
          </cell>
          <cell r="F80">
            <v>5200</v>
          </cell>
          <cell r="G80">
            <v>450</v>
          </cell>
          <cell r="H80">
            <v>339</v>
          </cell>
          <cell r="I80">
            <v>339</v>
          </cell>
        </row>
        <row r="81">
          <cell r="B81" t="str">
            <v>DR/KOL/24-25/45051194</v>
          </cell>
          <cell r="C81" t="str">
            <v>AI2425-000291</v>
          </cell>
          <cell r="D81">
            <v>45626</v>
          </cell>
          <cell r="E81">
            <v>2576</v>
          </cell>
          <cell r="F81">
            <v>2200</v>
          </cell>
          <cell r="G81">
            <v>100</v>
          </cell>
          <cell r="H81">
            <v>138</v>
          </cell>
          <cell r="I81">
            <v>138</v>
          </cell>
        </row>
        <row r="82">
          <cell r="B82" t="str">
            <v>DR/KOL/24-25/45051195</v>
          </cell>
          <cell r="C82" t="str">
            <v>AI2425-000291</v>
          </cell>
          <cell r="D82">
            <v>45626</v>
          </cell>
          <cell r="E82">
            <v>9088.7999999999993</v>
          </cell>
          <cell r="F82">
            <v>7775</v>
          </cell>
          <cell r="G82">
            <v>340</v>
          </cell>
          <cell r="H82">
            <v>486.9</v>
          </cell>
          <cell r="I82">
            <v>486.9</v>
          </cell>
        </row>
        <row r="83">
          <cell r="B83" t="str">
            <v>DR/KOL/24-25/45049562</v>
          </cell>
          <cell r="C83" t="str">
            <v>AI2425-000291</v>
          </cell>
          <cell r="D83">
            <v>45626</v>
          </cell>
          <cell r="E83">
            <v>2576</v>
          </cell>
          <cell r="F83">
            <v>2200</v>
          </cell>
          <cell r="G83">
            <v>100</v>
          </cell>
          <cell r="H83">
            <v>138</v>
          </cell>
          <cell r="I83">
            <v>138</v>
          </cell>
        </row>
        <row r="84">
          <cell r="B84" t="str">
            <v>DR/KOL/24-25/45049563</v>
          </cell>
          <cell r="C84" t="str">
            <v>AI2425-000291</v>
          </cell>
          <cell r="D84">
            <v>45626</v>
          </cell>
          <cell r="E84">
            <v>5387.2000000000007</v>
          </cell>
          <cell r="F84">
            <v>4450</v>
          </cell>
          <cell r="G84">
            <v>360</v>
          </cell>
          <cell r="H84">
            <v>288.59999999999997</v>
          </cell>
          <cell r="I84">
            <v>288.59999999999997</v>
          </cell>
        </row>
        <row r="85">
          <cell r="B85" t="str">
            <v>DR/KOL/24-25/45049564</v>
          </cell>
          <cell r="C85" t="str">
            <v>AI2425-000291</v>
          </cell>
          <cell r="D85">
            <v>45626</v>
          </cell>
          <cell r="E85">
            <v>5667.2000000000007</v>
          </cell>
          <cell r="F85">
            <v>4700</v>
          </cell>
          <cell r="G85">
            <v>360</v>
          </cell>
          <cell r="H85">
            <v>303.59999999999997</v>
          </cell>
          <cell r="I85">
            <v>303.59999999999997</v>
          </cell>
        </row>
        <row r="86">
          <cell r="B86" t="str">
            <v>DR/KOL/24-25/45049565</v>
          </cell>
          <cell r="C86" t="str">
            <v>AI2425-000291</v>
          </cell>
          <cell r="D86">
            <v>45626</v>
          </cell>
          <cell r="E86">
            <v>5387.2000000000007</v>
          </cell>
          <cell r="F86">
            <v>4450</v>
          </cell>
          <cell r="G86">
            <v>360</v>
          </cell>
          <cell r="H86">
            <v>288.59999999999997</v>
          </cell>
          <cell r="I86">
            <v>288.59999999999997</v>
          </cell>
        </row>
        <row r="87">
          <cell r="B87" t="str">
            <v>DR/KOL/24-25/45055020</v>
          </cell>
          <cell r="C87" t="str">
            <v>AI2425-000291</v>
          </cell>
          <cell r="D87">
            <v>45626</v>
          </cell>
          <cell r="E87">
            <v>3259.2</v>
          </cell>
          <cell r="F87">
            <v>2750</v>
          </cell>
          <cell r="G87">
            <v>160</v>
          </cell>
          <cell r="H87">
            <v>174.6</v>
          </cell>
          <cell r="I87">
            <v>174.6</v>
          </cell>
        </row>
        <row r="88">
          <cell r="B88" t="str">
            <v>DR/KOL/24-25/45053679</v>
          </cell>
          <cell r="C88" t="str">
            <v>AI2425-000291</v>
          </cell>
          <cell r="D88">
            <v>45626</v>
          </cell>
          <cell r="E88">
            <v>2464</v>
          </cell>
          <cell r="F88">
            <v>2000</v>
          </cell>
          <cell r="G88">
            <v>200</v>
          </cell>
          <cell r="H88">
            <v>132</v>
          </cell>
          <cell r="I88">
            <v>132</v>
          </cell>
        </row>
        <row r="89">
          <cell r="B89" t="str">
            <v>DR/KOL/24-25/45053680</v>
          </cell>
          <cell r="C89" t="str">
            <v>AI2425-000291</v>
          </cell>
          <cell r="D89">
            <v>45626</v>
          </cell>
          <cell r="E89">
            <v>2284.8000000000002</v>
          </cell>
          <cell r="F89">
            <v>2000</v>
          </cell>
          <cell r="G89">
            <v>40</v>
          </cell>
          <cell r="H89">
            <v>122.39999999999999</v>
          </cell>
          <cell r="I89">
            <v>122.39999999999999</v>
          </cell>
        </row>
        <row r="90">
          <cell r="B90" t="str">
            <v>DR/KOL/24-25/45053421</v>
          </cell>
          <cell r="C90" t="str">
            <v>AI2425-000291</v>
          </cell>
          <cell r="D90">
            <v>45626</v>
          </cell>
          <cell r="E90">
            <v>5185.6000000000004</v>
          </cell>
          <cell r="F90">
            <v>4200</v>
          </cell>
          <cell r="G90">
            <v>430</v>
          </cell>
          <cell r="H90">
            <v>277.8</v>
          </cell>
          <cell r="I90">
            <v>277.8</v>
          </cell>
        </row>
        <row r="91">
          <cell r="B91" t="str">
            <v>DR/KOL/24-25/45054285</v>
          </cell>
          <cell r="C91" t="str">
            <v>AI2425-000291</v>
          </cell>
          <cell r="D91">
            <v>45626</v>
          </cell>
          <cell r="E91">
            <v>3449.6000000000004</v>
          </cell>
          <cell r="F91">
            <v>2750</v>
          </cell>
          <cell r="G91">
            <v>330</v>
          </cell>
          <cell r="H91">
            <v>184.79999999999998</v>
          </cell>
          <cell r="I91">
            <v>184.79999999999998</v>
          </cell>
        </row>
        <row r="92">
          <cell r="B92" t="str">
            <v>DR/KOL/24-25/45045464</v>
          </cell>
          <cell r="C92" t="str">
            <v>AI2425-000291</v>
          </cell>
          <cell r="D92">
            <v>45626</v>
          </cell>
          <cell r="E92">
            <v>2576</v>
          </cell>
          <cell r="F92">
            <v>2200</v>
          </cell>
          <cell r="G92">
            <v>100</v>
          </cell>
          <cell r="H92">
            <v>138</v>
          </cell>
          <cell r="I92">
            <v>138</v>
          </cell>
        </row>
        <row r="93">
          <cell r="B93" t="str">
            <v>DR/KOL/24-25/45045472</v>
          </cell>
          <cell r="C93" t="str">
            <v>AI2425-000291</v>
          </cell>
          <cell r="D93">
            <v>45626</v>
          </cell>
          <cell r="E93">
            <v>4144</v>
          </cell>
          <cell r="F93">
            <v>3500</v>
          </cell>
          <cell r="G93">
            <v>200</v>
          </cell>
          <cell r="H93">
            <v>222</v>
          </cell>
          <cell r="I93">
            <v>222</v>
          </cell>
        </row>
        <row r="94">
          <cell r="B94" t="str">
            <v>DR/KOL/24-25/45045473</v>
          </cell>
          <cell r="C94" t="str">
            <v>AI2425-000291</v>
          </cell>
          <cell r="D94">
            <v>45626</v>
          </cell>
          <cell r="E94">
            <v>2408</v>
          </cell>
          <cell r="F94">
            <v>2000</v>
          </cell>
          <cell r="G94">
            <v>150</v>
          </cell>
          <cell r="H94">
            <v>129</v>
          </cell>
          <cell r="I94">
            <v>129</v>
          </cell>
        </row>
        <row r="95">
          <cell r="B95" t="str">
            <v>DR/KOL/24-25/45047404</v>
          </cell>
          <cell r="C95" t="str">
            <v>AI2425-000291</v>
          </cell>
          <cell r="D95">
            <v>45626</v>
          </cell>
          <cell r="E95">
            <v>2576</v>
          </cell>
          <cell r="F95">
            <v>2200</v>
          </cell>
          <cell r="G95">
            <v>100</v>
          </cell>
          <cell r="H95">
            <v>138</v>
          </cell>
          <cell r="I95">
            <v>138</v>
          </cell>
        </row>
        <row r="96">
          <cell r="B96" t="str">
            <v>DR/KOL/24-25/45057270</v>
          </cell>
          <cell r="C96" t="str">
            <v>AI2425-000291</v>
          </cell>
          <cell r="D96">
            <v>45626</v>
          </cell>
          <cell r="E96">
            <v>4088</v>
          </cell>
          <cell r="F96">
            <v>3450</v>
          </cell>
          <cell r="G96">
            <v>200</v>
          </cell>
          <cell r="H96">
            <v>219</v>
          </cell>
          <cell r="I96">
            <v>219</v>
          </cell>
        </row>
        <row r="97">
          <cell r="B97" t="str">
            <v>DR/KOL/24-25/45057508</v>
          </cell>
          <cell r="C97" t="str">
            <v>AI2425-000291</v>
          </cell>
          <cell r="D97">
            <v>45626</v>
          </cell>
          <cell r="E97">
            <v>5572</v>
          </cell>
          <cell r="F97">
            <v>4675</v>
          </cell>
          <cell r="G97">
            <v>300</v>
          </cell>
          <cell r="H97">
            <v>298.5</v>
          </cell>
          <cell r="I97">
            <v>298.5</v>
          </cell>
        </row>
        <row r="98">
          <cell r="B98" t="str">
            <v>DR/KOL/24-25/45054571</v>
          </cell>
          <cell r="C98" t="str">
            <v>AI2425-000291</v>
          </cell>
          <cell r="D98">
            <v>45626</v>
          </cell>
          <cell r="E98">
            <v>4704</v>
          </cell>
          <cell r="F98">
            <v>3950</v>
          </cell>
          <cell r="G98">
            <v>250</v>
          </cell>
          <cell r="H98">
            <v>252</v>
          </cell>
          <cell r="I98">
            <v>252</v>
          </cell>
        </row>
        <row r="99">
          <cell r="B99" t="str">
            <v>DR/KOL/24-25/45054572</v>
          </cell>
          <cell r="C99" t="str">
            <v>AI2425-000291</v>
          </cell>
          <cell r="D99">
            <v>45626</v>
          </cell>
          <cell r="E99">
            <v>3360</v>
          </cell>
          <cell r="F99">
            <v>2750</v>
          </cell>
          <cell r="G99">
            <v>250</v>
          </cell>
          <cell r="H99">
            <v>180</v>
          </cell>
          <cell r="I99">
            <v>180</v>
          </cell>
        </row>
        <row r="100">
          <cell r="B100" t="str">
            <v>DR/KOL/24-25/45055035</v>
          </cell>
          <cell r="C100" t="str">
            <v>AI2425-000291</v>
          </cell>
          <cell r="D100">
            <v>45626</v>
          </cell>
          <cell r="E100">
            <v>4536</v>
          </cell>
          <cell r="F100">
            <v>3750</v>
          </cell>
          <cell r="G100">
            <v>300</v>
          </cell>
          <cell r="H100">
            <v>243</v>
          </cell>
          <cell r="I100">
            <v>243</v>
          </cell>
        </row>
        <row r="101">
          <cell r="B101" t="str">
            <v>DR/KOL/24-25/45055036</v>
          </cell>
          <cell r="C101" t="str">
            <v>AI2425-000291</v>
          </cell>
          <cell r="D101">
            <v>45626</v>
          </cell>
          <cell r="E101">
            <v>3500</v>
          </cell>
          <cell r="F101">
            <v>2925</v>
          </cell>
          <cell r="G101">
            <v>200</v>
          </cell>
          <cell r="H101">
            <v>187.5</v>
          </cell>
          <cell r="I101">
            <v>187.5</v>
          </cell>
        </row>
        <row r="102">
          <cell r="B102" t="str">
            <v>DR/AYO/24-25/118000038</v>
          </cell>
          <cell r="C102" t="str">
            <v>UP2425-000198</v>
          </cell>
          <cell r="D102">
            <v>45626</v>
          </cell>
          <cell r="E102">
            <v>2912</v>
          </cell>
          <cell r="F102">
            <v>2600</v>
          </cell>
          <cell r="G102">
            <v>0</v>
          </cell>
          <cell r="J102">
            <v>312</v>
          </cell>
        </row>
        <row r="103">
          <cell r="B103" t="str">
            <v>DR/AYO/24-25/118000039</v>
          </cell>
          <cell r="C103" t="str">
            <v>UP2425-000198</v>
          </cell>
          <cell r="D103">
            <v>45626</v>
          </cell>
          <cell r="E103">
            <v>2979.2</v>
          </cell>
          <cell r="F103">
            <v>2600</v>
          </cell>
          <cell r="G103">
            <v>60</v>
          </cell>
          <cell r="J103">
            <v>319.2</v>
          </cell>
        </row>
        <row r="104">
          <cell r="B104" t="str">
            <v>DR/AYO/24-25/118000036</v>
          </cell>
          <cell r="C104" t="str">
            <v>UP2425-000198</v>
          </cell>
          <cell r="D104">
            <v>45626</v>
          </cell>
          <cell r="E104">
            <v>3718.4</v>
          </cell>
          <cell r="F104">
            <v>3260</v>
          </cell>
          <cell r="G104">
            <v>60</v>
          </cell>
          <cell r="J104">
            <v>398.4</v>
          </cell>
        </row>
        <row r="105">
          <cell r="B105" t="str">
            <v>DR/AYO/24-25/118000037</v>
          </cell>
          <cell r="C105" t="str">
            <v>UP2425-000198</v>
          </cell>
          <cell r="D105">
            <v>45626</v>
          </cell>
          <cell r="E105">
            <v>3158.4</v>
          </cell>
          <cell r="F105">
            <v>2820</v>
          </cell>
          <cell r="G105">
            <v>0</v>
          </cell>
          <cell r="J105">
            <v>338.4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BDDBF-0AB5-4A48-A1DE-B1CDEF328720}">
  <dimension ref="A1:W99"/>
  <sheetViews>
    <sheetView tabSelected="1" workbookViewId="0">
      <selection activeCell="A13" sqref="A13"/>
    </sheetView>
  </sheetViews>
  <sheetFormatPr defaultRowHeight="15" x14ac:dyDescent="0.25"/>
  <cols>
    <col min="1" max="1" width="9.5703125" bestFit="1" customWidth="1"/>
    <col min="2" max="3" width="28.5703125" bestFit="1" customWidth="1"/>
    <col min="4" max="5" width="34.28515625" bestFit="1" customWidth="1"/>
    <col min="6" max="6" width="28.5703125" bestFit="1" customWidth="1"/>
    <col min="7" max="7" width="24.7109375" bestFit="1" customWidth="1"/>
    <col min="8" max="13" width="19" bestFit="1" customWidth="1"/>
    <col min="14" max="14" width="22.85546875" bestFit="1" customWidth="1"/>
    <col min="15" max="20" width="24.7109375" bestFit="1" customWidth="1"/>
    <col min="21" max="21" width="19" bestFit="1" customWidth="1"/>
    <col min="22" max="23" width="22.85546875" bestFit="1" customWidth="1"/>
  </cols>
  <sheetData>
    <row r="1" spans="1:2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25">
      <c r="A2" s="2" t="s">
        <v>23</v>
      </c>
      <c r="B2" s="3" t="s">
        <v>24</v>
      </c>
      <c r="C2" s="3" t="s">
        <v>25</v>
      </c>
      <c r="D2" s="3" t="s">
        <v>26</v>
      </c>
      <c r="E2" s="3" t="s">
        <v>27</v>
      </c>
      <c r="F2" s="3" t="s">
        <v>28</v>
      </c>
      <c r="G2" s="3" t="s">
        <v>29</v>
      </c>
      <c r="H2" s="4" t="s">
        <v>30</v>
      </c>
      <c r="I2" s="4" t="s">
        <v>31</v>
      </c>
      <c r="J2" s="4" t="s">
        <v>32</v>
      </c>
      <c r="K2" s="4" t="s">
        <v>33</v>
      </c>
      <c r="L2" s="3" t="s">
        <v>34</v>
      </c>
      <c r="M2" s="3" t="s">
        <v>35</v>
      </c>
      <c r="N2" s="3" t="s">
        <v>36</v>
      </c>
      <c r="O2" s="4">
        <v>4450</v>
      </c>
      <c r="P2" s="4">
        <v>460</v>
      </c>
      <c r="Q2" s="4">
        <v>294.59999999999997</v>
      </c>
      <c r="R2" s="4">
        <f>Q2</f>
        <v>294.59999999999997</v>
      </c>
      <c r="S2" s="4">
        <f>VLOOKUP(B2,'[1]ADHOC DH FINAL ACCOUNTED'!$B$8:$J$105,9,0)</f>
        <v>0</v>
      </c>
      <c r="T2" s="4">
        <f>R2+Q2+S2</f>
        <v>589.19999999999993</v>
      </c>
      <c r="U2" s="4">
        <f>P2+O2+T2</f>
        <v>5499.2</v>
      </c>
      <c r="V2" s="3" t="s">
        <v>796</v>
      </c>
      <c r="W2" s="5">
        <v>45626</v>
      </c>
    </row>
    <row r="3" spans="1:23" x14ac:dyDescent="0.25">
      <c r="A3" s="6" t="s">
        <v>38</v>
      </c>
      <c r="B3" s="7" t="s">
        <v>39</v>
      </c>
      <c r="C3" s="7" t="s">
        <v>25</v>
      </c>
      <c r="D3" s="7" t="s">
        <v>26</v>
      </c>
      <c r="E3" s="7" t="s">
        <v>27</v>
      </c>
      <c r="F3" s="7" t="s">
        <v>28</v>
      </c>
      <c r="G3" s="7" t="s">
        <v>29</v>
      </c>
      <c r="H3" s="8" t="s">
        <v>30</v>
      </c>
      <c r="I3" s="8" t="s">
        <v>40</v>
      </c>
      <c r="J3" s="8" t="s">
        <v>41</v>
      </c>
      <c r="K3" s="8" t="s">
        <v>42</v>
      </c>
      <c r="L3" s="7" t="s">
        <v>34</v>
      </c>
      <c r="M3" s="7" t="s">
        <v>35</v>
      </c>
      <c r="N3" s="7" t="s">
        <v>36</v>
      </c>
      <c r="O3" s="8">
        <v>4700</v>
      </c>
      <c r="P3" s="8">
        <v>360</v>
      </c>
      <c r="Q3" s="8">
        <v>303.59999999999997</v>
      </c>
      <c r="R3" s="4">
        <f t="shared" ref="R3:R66" si="0">Q3</f>
        <v>303.59999999999997</v>
      </c>
      <c r="S3" s="4">
        <f>VLOOKUP(B3,'[1]ADHOC DH FINAL ACCOUNTED'!$B$8:$J$105,9,0)</f>
        <v>0</v>
      </c>
      <c r="T3" s="4">
        <f t="shared" ref="T3:T66" si="1">R3+Q3+S3</f>
        <v>607.19999999999993</v>
      </c>
      <c r="U3" s="4">
        <f t="shared" ref="U3:U66" si="2">P3+O3+T3</f>
        <v>5667.2</v>
      </c>
      <c r="V3" s="7" t="s">
        <v>796</v>
      </c>
      <c r="W3" s="9">
        <v>45626</v>
      </c>
    </row>
    <row r="4" spans="1:23" x14ac:dyDescent="0.25">
      <c r="A4" s="2" t="s">
        <v>43</v>
      </c>
      <c r="B4" s="3" t="s">
        <v>44</v>
      </c>
      <c r="C4" s="3" t="s">
        <v>25</v>
      </c>
      <c r="D4" s="3" t="s">
        <v>26</v>
      </c>
      <c r="E4" s="3" t="s">
        <v>27</v>
      </c>
      <c r="F4" s="3" t="s">
        <v>45</v>
      </c>
      <c r="G4" s="3" t="s">
        <v>29</v>
      </c>
      <c r="H4" s="4" t="s">
        <v>46</v>
      </c>
      <c r="I4" s="4" t="s">
        <v>47</v>
      </c>
      <c r="J4" s="4" t="s">
        <v>48</v>
      </c>
      <c r="K4" s="4" t="s">
        <v>49</v>
      </c>
      <c r="L4" s="3" t="s">
        <v>50</v>
      </c>
      <c r="M4" s="3" t="s">
        <v>51</v>
      </c>
      <c r="N4" s="3" t="s">
        <v>52</v>
      </c>
      <c r="O4" s="4">
        <v>4450</v>
      </c>
      <c r="P4" s="4">
        <v>420</v>
      </c>
      <c r="Q4" s="4">
        <v>292.2</v>
      </c>
      <c r="R4" s="4">
        <f t="shared" si="0"/>
        <v>292.2</v>
      </c>
      <c r="S4" s="4">
        <f>VLOOKUP(B4,'[1]ADHOC DH FINAL ACCOUNTED'!$B$8:$J$105,9,0)</f>
        <v>0</v>
      </c>
      <c r="T4" s="4">
        <f t="shared" si="1"/>
        <v>584.4</v>
      </c>
      <c r="U4" s="4">
        <f t="shared" si="2"/>
        <v>5454.4</v>
      </c>
      <c r="V4" s="3" t="s">
        <v>796</v>
      </c>
      <c r="W4" s="5">
        <v>45626</v>
      </c>
    </row>
    <row r="5" spans="1:23" x14ac:dyDescent="0.25">
      <c r="A5" s="6" t="s">
        <v>53</v>
      </c>
      <c r="B5" s="7" t="s">
        <v>54</v>
      </c>
      <c r="C5" s="7" t="s">
        <v>25</v>
      </c>
      <c r="D5" s="7" t="s">
        <v>26</v>
      </c>
      <c r="E5" s="7" t="s">
        <v>27</v>
      </c>
      <c r="F5" s="7" t="s">
        <v>28</v>
      </c>
      <c r="G5" s="7" t="s">
        <v>55</v>
      </c>
      <c r="H5" s="8" t="s">
        <v>56</v>
      </c>
      <c r="I5" s="8" t="s">
        <v>37</v>
      </c>
      <c r="J5" s="8" t="s">
        <v>57</v>
      </c>
      <c r="K5" s="8" t="s">
        <v>58</v>
      </c>
      <c r="L5" s="7" t="s">
        <v>34</v>
      </c>
      <c r="M5" s="7" t="s">
        <v>35</v>
      </c>
      <c r="N5" s="7" t="s">
        <v>36</v>
      </c>
      <c r="O5" s="8">
        <v>2000</v>
      </c>
      <c r="P5" s="8">
        <v>0</v>
      </c>
      <c r="Q5" s="8">
        <v>120</v>
      </c>
      <c r="R5" s="4">
        <f t="shared" si="0"/>
        <v>120</v>
      </c>
      <c r="S5" s="4">
        <f>VLOOKUP(B5,'[1]ADHOC DH FINAL ACCOUNTED'!$B$8:$J$105,9,0)</f>
        <v>0</v>
      </c>
      <c r="T5" s="4">
        <f t="shared" si="1"/>
        <v>240</v>
      </c>
      <c r="U5" s="4">
        <f t="shared" si="2"/>
        <v>2240</v>
      </c>
      <c r="V5" s="7" t="s">
        <v>796</v>
      </c>
      <c r="W5" s="9">
        <v>45626</v>
      </c>
    </row>
    <row r="6" spans="1:23" x14ac:dyDescent="0.25">
      <c r="A6" s="2" t="s">
        <v>59</v>
      </c>
      <c r="B6" s="3" t="s">
        <v>60</v>
      </c>
      <c r="C6" s="3" t="s">
        <v>25</v>
      </c>
      <c r="D6" s="3" t="s">
        <v>26</v>
      </c>
      <c r="E6" s="3" t="s">
        <v>27</v>
      </c>
      <c r="F6" s="3" t="s">
        <v>45</v>
      </c>
      <c r="G6" s="3" t="s">
        <v>29</v>
      </c>
      <c r="H6" s="4" t="s">
        <v>61</v>
      </c>
      <c r="I6" s="4" t="s">
        <v>62</v>
      </c>
      <c r="J6" s="4" t="s">
        <v>63</v>
      </c>
      <c r="K6" s="4" t="s">
        <v>64</v>
      </c>
      <c r="L6" s="3" t="s">
        <v>65</v>
      </c>
      <c r="M6" s="3" t="s">
        <v>66</v>
      </c>
      <c r="N6" s="3" t="s">
        <v>67</v>
      </c>
      <c r="O6" s="4">
        <v>4075</v>
      </c>
      <c r="P6" s="4">
        <v>279</v>
      </c>
      <c r="Q6" s="4">
        <v>261.24</v>
      </c>
      <c r="R6" s="4">
        <f t="shared" si="0"/>
        <v>261.24</v>
      </c>
      <c r="S6" s="4">
        <f>VLOOKUP(B6,'[1]ADHOC DH FINAL ACCOUNTED'!$B$8:$J$105,9,0)</f>
        <v>0</v>
      </c>
      <c r="T6" s="4">
        <f t="shared" si="1"/>
        <v>522.48</v>
      </c>
      <c r="U6" s="4">
        <f t="shared" si="2"/>
        <v>4876.4799999999996</v>
      </c>
      <c r="V6" s="3" t="s">
        <v>796</v>
      </c>
      <c r="W6" s="5">
        <v>45626</v>
      </c>
    </row>
    <row r="7" spans="1:23" x14ac:dyDescent="0.25">
      <c r="A7" s="6" t="s">
        <v>68</v>
      </c>
      <c r="B7" s="7" t="s">
        <v>69</v>
      </c>
      <c r="C7" s="7" t="s">
        <v>25</v>
      </c>
      <c r="D7" s="7" t="s">
        <v>26</v>
      </c>
      <c r="E7" s="7" t="s">
        <v>27</v>
      </c>
      <c r="F7" s="7" t="s">
        <v>70</v>
      </c>
      <c r="G7" s="7" t="s">
        <v>29</v>
      </c>
      <c r="H7" s="8" t="s">
        <v>71</v>
      </c>
      <c r="I7" s="8" t="s">
        <v>72</v>
      </c>
      <c r="J7" s="8" t="s">
        <v>73</v>
      </c>
      <c r="K7" s="8" t="s">
        <v>74</v>
      </c>
      <c r="L7" s="7" t="s">
        <v>75</v>
      </c>
      <c r="M7" s="7" t="s">
        <v>76</v>
      </c>
      <c r="N7" s="7" t="s">
        <v>77</v>
      </c>
      <c r="O7" s="8">
        <v>5725</v>
      </c>
      <c r="P7" s="8">
        <v>200</v>
      </c>
      <c r="Q7" s="8">
        <v>355.5</v>
      </c>
      <c r="R7" s="4">
        <f t="shared" si="0"/>
        <v>355.5</v>
      </c>
      <c r="S7" s="4">
        <f>VLOOKUP(B7,'[1]ADHOC DH FINAL ACCOUNTED'!$B$8:$J$105,9,0)</f>
        <v>0</v>
      </c>
      <c r="T7" s="4">
        <f t="shared" si="1"/>
        <v>711</v>
      </c>
      <c r="U7" s="4">
        <f t="shared" si="2"/>
        <v>6636</v>
      </c>
      <c r="V7" s="7" t="s">
        <v>796</v>
      </c>
      <c r="W7" s="9">
        <v>45626</v>
      </c>
    </row>
    <row r="8" spans="1:23" x14ac:dyDescent="0.25">
      <c r="A8" s="2" t="s">
        <v>78</v>
      </c>
      <c r="B8" s="3" t="s">
        <v>79</v>
      </c>
      <c r="C8" s="3" t="s">
        <v>25</v>
      </c>
      <c r="D8" s="3" t="s">
        <v>26</v>
      </c>
      <c r="E8" s="3" t="s">
        <v>27</v>
      </c>
      <c r="F8" s="3" t="s">
        <v>70</v>
      </c>
      <c r="G8" s="3" t="s">
        <v>29</v>
      </c>
      <c r="H8" s="4" t="s">
        <v>80</v>
      </c>
      <c r="I8" s="4" t="s">
        <v>37</v>
      </c>
      <c r="J8" s="4" t="s">
        <v>81</v>
      </c>
      <c r="K8" s="4" t="s">
        <v>82</v>
      </c>
      <c r="L8" s="3" t="s">
        <v>83</v>
      </c>
      <c r="M8" s="3" t="s">
        <v>84</v>
      </c>
      <c r="N8" s="3" t="s">
        <v>85</v>
      </c>
      <c r="O8" s="4">
        <v>3600</v>
      </c>
      <c r="P8" s="4">
        <v>0</v>
      </c>
      <c r="Q8" s="4">
        <v>216</v>
      </c>
      <c r="R8" s="4">
        <f t="shared" si="0"/>
        <v>216</v>
      </c>
      <c r="S8" s="4">
        <f>VLOOKUP(B8,'[1]ADHOC DH FINAL ACCOUNTED'!$B$8:$J$105,9,0)</f>
        <v>0</v>
      </c>
      <c r="T8" s="4">
        <f t="shared" si="1"/>
        <v>432</v>
      </c>
      <c r="U8" s="4">
        <f t="shared" si="2"/>
        <v>4032</v>
      </c>
      <c r="V8" s="3" t="s">
        <v>796</v>
      </c>
      <c r="W8" s="5">
        <v>45626</v>
      </c>
    </row>
    <row r="9" spans="1:23" x14ac:dyDescent="0.25">
      <c r="A9" s="6" t="s">
        <v>86</v>
      </c>
      <c r="B9" s="7" t="s">
        <v>87</v>
      </c>
      <c r="C9" s="7" t="s">
        <v>88</v>
      </c>
      <c r="D9" s="7" t="s">
        <v>89</v>
      </c>
      <c r="E9" s="7" t="s">
        <v>27</v>
      </c>
      <c r="F9" s="7" t="s">
        <v>90</v>
      </c>
      <c r="G9" s="7" t="s">
        <v>55</v>
      </c>
      <c r="H9" s="8" t="s">
        <v>91</v>
      </c>
      <c r="I9" s="8" t="s">
        <v>40</v>
      </c>
      <c r="J9" s="8" t="s">
        <v>92</v>
      </c>
      <c r="K9" s="8" t="s">
        <v>93</v>
      </c>
      <c r="L9" s="7" t="s">
        <v>94</v>
      </c>
      <c r="M9" s="7" t="s">
        <v>95</v>
      </c>
      <c r="N9" s="7" t="s">
        <v>36</v>
      </c>
      <c r="O9" s="8">
        <v>2250</v>
      </c>
      <c r="P9" s="8">
        <v>360</v>
      </c>
      <c r="Q9" s="8">
        <v>156.6</v>
      </c>
      <c r="R9" s="4">
        <f t="shared" si="0"/>
        <v>156.6</v>
      </c>
      <c r="S9" s="4">
        <f>VLOOKUP(B9,'[1]ADHOC DH FINAL ACCOUNTED'!$B$8:$J$105,9,0)</f>
        <v>0</v>
      </c>
      <c r="T9" s="4">
        <f t="shared" si="1"/>
        <v>313.2</v>
      </c>
      <c r="U9" s="4">
        <f t="shared" si="2"/>
        <v>2923.2</v>
      </c>
      <c r="V9" s="7" t="s">
        <v>796</v>
      </c>
      <c r="W9" s="9">
        <v>45626</v>
      </c>
    </row>
    <row r="10" spans="1:23" x14ac:dyDescent="0.25">
      <c r="A10" s="2" t="s">
        <v>96</v>
      </c>
      <c r="B10" s="3" t="s">
        <v>97</v>
      </c>
      <c r="C10" s="3" t="s">
        <v>98</v>
      </c>
      <c r="D10" s="3" t="s">
        <v>99</v>
      </c>
      <c r="E10" s="3" t="s">
        <v>27</v>
      </c>
      <c r="F10" s="3" t="s">
        <v>100</v>
      </c>
      <c r="G10" s="3" t="s">
        <v>101</v>
      </c>
      <c r="H10" s="4" t="s">
        <v>102</v>
      </c>
      <c r="I10" s="4" t="s">
        <v>103</v>
      </c>
      <c r="J10" s="4" t="s">
        <v>37</v>
      </c>
      <c r="K10" s="4" t="s">
        <v>104</v>
      </c>
      <c r="L10" s="3" t="s">
        <v>34</v>
      </c>
      <c r="M10" s="3" t="s">
        <v>95</v>
      </c>
      <c r="N10" s="3" t="s">
        <v>36</v>
      </c>
      <c r="O10" s="4">
        <v>2200</v>
      </c>
      <c r="P10" s="4">
        <v>100</v>
      </c>
      <c r="Q10" s="4">
        <v>138</v>
      </c>
      <c r="R10" s="4">
        <f t="shared" si="0"/>
        <v>138</v>
      </c>
      <c r="S10" s="4">
        <f>VLOOKUP(B10,'[1]ADHOC DH FINAL ACCOUNTED'!$B$8:$J$105,9,0)</f>
        <v>0</v>
      </c>
      <c r="T10" s="4">
        <f t="shared" si="1"/>
        <v>276</v>
      </c>
      <c r="U10" s="4">
        <f t="shared" si="2"/>
        <v>2576</v>
      </c>
      <c r="V10" s="3" t="s">
        <v>796</v>
      </c>
      <c r="W10" s="5">
        <v>45626</v>
      </c>
    </row>
    <row r="11" spans="1:23" x14ac:dyDescent="0.25">
      <c r="A11" s="6" t="s">
        <v>105</v>
      </c>
      <c r="B11" s="7" t="s">
        <v>106</v>
      </c>
      <c r="C11" s="7" t="s">
        <v>98</v>
      </c>
      <c r="D11" s="7" t="s">
        <v>99</v>
      </c>
      <c r="E11" s="7" t="s">
        <v>27</v>
      </c>
      <c r="F11" s="7" t="s">
        <v>100</v>
      </c>
      <c r="G11" s="7" t="s">
        <v>29</v>
      </c>
      <c r="H11" s="8" t="s">
        <v>107</v>
      </c>
      <c r="I11" s="8" t="s">
        <v>40</v>
      </c>
      <c r="J11" s="8" t="s">
        <v>37</v>
      </c>
      <c r="K11" s="8" t="s">
        <v>108</v>
      </c>
      <c r="L11" s="7" t="s">
        <v>34</v>
      </c>
      <c r="M11" s="7" t="s">
        <v>95</v>
      </c>
      <c r="N11" s="7" t="s">
        <v>36</v>
      </c>
      <c r="O11" s="8">
        <v>4450</v>
      </c>
      <c r="P11" s="8">
        <v>360</v>
      </c>
      <c r="Q11" s="8">
        <v>288.59999999999997</v>
      </c>
      <c r="R11" s="4">
        <f t="shared" si="0"/>
        <v>288.59999999999997</v>
      </c>
      <c r="S11" s="4">
        <f>VLOOKUP(B11,'[1]ADHOC DH FINAL ACCOUNTED'!$B$8:$J$105,9,0)</f>
        <v>0</v>
      </c>
      <c r="T11" s="4">
        <f t="shared" si="1"/>
        <v>577.19999999999993</v>
      </c>
      <c r="U11" s="4">
        <f t="shared" si="2"/>
        <v>5387.2</v>
      </c>
      <c r="V11" s="7" t="s">
        <v>796</v>
      </c>
      <c r="W11" s="9">
        <v>45626</v>
      </c>
    </row>
    <row r="12" spans="1:23" x14ac:dyDescent="0.25">
      <c r="A12" s="2" t="s">
        <v>109</v>
      </c>
      <c r="B12" s="3" t="s">
        <v>110</v>
      </c>
      <c r="C12" s="3" t="s">
        <v>111</v>
      </c>
      <c r="D12" s="3" t="s">
        <v>112</v>
      </c>
      <c r="E12" s="3" t="s">
        <v>27</v>
      </c>
      <c r="F12" s="3" t="s">
        <v>113</v>
      </c>
      <c r="G12" s="3" t="s">
        <v>114</v>
      </c>
      <c r="H12" s="4" t="s">
        <v>115</v>
      </c>
      <c r="I12" s="4" t="s">
        <v>116</v>
      </c>
      <c r="J12" s="4" t="s">
        <v>117</v>
      </c>
      <c r="K12" s="4" t="s">
        <v>118</v>
      </c>
      <c r="L12" s="3" t="s">
        <v>119</v>
      </c>
      <c r="M12" s="3" t="s">
        <v>120</v>
      </c>
      <c r="N12" s="3" t="s">
        <v>121</v>
      </c>
      <c r="O12" s="4">
        <v>4450</v>
      </c>
      <c r="P12" s="4">
        <v>450</v>
      </c>
      <c r="Q12" s="4">
        <v>294</v>
      </c>
      <c r="R12" s="4">
        <f t="shared" si="0"/>
        <v>294</v>
      </c>
      <c r="S12" s="4">
        <f>VLOOKUP(B12,'[1]ADHOC DH FINAL ACCOUNTED'!$B$8:$J$105,9,0)</f>
        <v>0</v>
      </c>
      <c r="T12" s="4">
        <f t="shared" si="1"/>
        <v>588</v>
      </c>
      <c r="U12" s="4">
        <f t="shared" si="2"/>
        <v>5488</v>
      </c>
      <c r="V12" s="3" t="s">
        <v>796</v>
      </c>
      <c r="W12" s="5">
        <v>45626</v>
      </c>
    </row>
    <row r="13" spans="1:23" x14ac:dyDescent="0.25">
      <c r="A13" s="6" t="s">
        <v>122</v>
      </c>
      <c r="B13" s="7" t="s">
        <v>123</v>
      </c>
      <c r="C13" s="7" t="s">
        <v>124</v>
      </c>
      <c r="D13" s="7" t="s">
        <v>125</v>
      </c>
      <c r="E13" s="7" t="s">
        <v>27</v>
      </c>
      <c r="F13" s="7" t="s">
        <v>126</v>
      </c>
      <c r="G13" s="7" t="s">
        <v>127</v>
      </c>
      <c r="H13" s="8" t="s">
        <v>128</v>
      </c>
      <c r="I13" s="8" t="s">
        <v>129</v>
      </c>
      <c r="J13" s="8" t="s">
        <v>130</v>
      </c>
      <c r="K13" s="8" t="s">
        <v>131</v>
      </c>
      <c r="L13" s="7" t="s">
        <v>132</v>
      </c>
      <c r="M13" s="7" t="s">
        <v>133</v>
      </c>
      <c r="N13" s="7" t="s">
        <v>134</v>
      </c>
      <c r="O13" s="8">
        <v>2500</v>
      </c>
      <c r="P13" s="8">
        <v>240</v>
      </c>
      <c r="Q13" s="8">
        <v>164.4</v>
      </c>
      <c r="R13" s="4">
        <f t="shared" si="0"/>
        <v>164.4</v>
      </c>
      <c r="S13" s="4">
        <f>VLOOKUP(B13,'[1]ADHOC DH FINAL ACCOUNTED'!$B$8:$J$105,9,0)</f>
        <v>0</v>
      </c>
      <c r="T13" s="4">
        <f t="shared" si="1"/>
        <v>328.8</v>
      </c>
      <c r="U13" s="4">
        <f t="shared" si="2"/>
        <v>3068.8</v>
      </c>
      <c r="V13" s="7" t="s">
        <v>796</v>
      </c>
      <c r="W13" s="9">
        <v>45626</v>
      </c>
    </row>
    <row r="14" spans="1:23" x14ac:dyDescent="0.25">
      <c r="A14" s="2" t="s">
        <v>135</v>
      </c>
      <c r="B14" s="3" t="s">
        <v>136</v>
      </c>
      <c r="C14" s="3" t="s">
        <v>137</v>
      </c>
      <c r="D14" s="3" t="s">
        <v>112</v>
      </c>
      <c r="E14" s="3" t="s">
        <v>27</v>
      </c>
      <c r="F14" s="3" t="s">
        <v>113</v>
      </c>
      <c r="G14" s="3" t="s">
        <v>114</v>
      </c>
      <c r="H14" s="4" t="s">
        <v>138</v>
      </c>
      <c r="I14" s="4" t="s">
        <v>139</v>
      </c>
      <c r="J14" s="4" t="s">
        <v>140</v>
      </c>
      <c r="K14" s="4" t="s">
        <v>141</v>
      </c>
      <c r="L14" s="3" t="s">
        <v>119</v>
      </c>
      <c r="M14" s="3" t="s">
        <v>142</v>
      </c>
      <c r="N14" s="3" t="s">
        <v>121</v>
      </c>
      <c r="O14" s="4">
        <v>3250</v>
      </c>
      <c r="P14" s="4">
        <v>400</v>
      </c>
      <c r="Q14" s="4">
        <v>219</v>
      </c>
      <c r="R14" s="4">
        <f t="shared" si="0"/>
        <v>219</v>
      </c>
      <c r="S14" s="4">
        <f>VLOOKUP(B14,'[1]ADHOC DH FINAL ACCOUNTED'!$B$8:$J$105,9,0)</f>
        <v>0</v>
      </c>
      <c r="T14" s="4">
        <f t="shared" si="1"/>
        <v>438</v>
      </c>
      <c r="U14" s="4">
        <f t="shared" si="2"/>
        <v>4088</v>
      </c>
      <c r="V14" s="3" t="s">
        <v>796</v>
      </c>
      <c r="W14" s="5">
        <v>45626</v>
      </c>
    </row>
    <row r="15" spans="1:23" x14ac:dyDescent="0.25">
      <c r="A15" s="6" t="s">
        <v>143</v>
      </c>
      <c r="B15" s="7" t="s">
        <v>144</v>
      </c>
      <c r="C15" s="7" t="s">
        <v>98</v>
      </c>
      <c r="D15" s="7" t="s">
        <v>99</v>
      </c>
      <c r="E15" s="7" t="s">
        <v>27</v>
      </c>
      <c r="F15" s="7" t="s">
        <v>100</v>
      </c>
      <c r="G15" s="7" t="s">
        <v>29</v>
      </c>
      <c r="H15" s="8" t="s">
        <v>145</v>
      </c>
      <c r="I15" s="8" t="s">
        <v>40</v>
      </c>
      <c r="J15" s="8" t="s">
        <v>37</v>
      </c>
      <c r="K15" s="8" t="s">
        <v>146</v>
      </c>
      <c r="L15" s="7" t="s">
        <v>34</v>
      </c>
      <c r="M15" s="7" t="s">
        <v>35</v>
      </c>
      <c r="N15" s="7" t="s">
        <v>36</v>
      </c>
      <c r="O15" s="8">
        <v>4700</v>
      </c>
      <c r="P15" s="8">
        <v>360</v>
      </c>
      <c r="Q15" s="8">
        <v>303.59999999999997</v>
      </c>
      <c r="R15" s="4">
        <f t="shared" si="0"/>
        <v>303.59999999999997</v>
      </c>
      <c r="S15" s="4">
        <f>VLOOKUP(B15,'[1]ADHOC DH FINAL ACCOUNTED'!$B$8:$J$105,9,0)</f>
        <v>0</v>
      </c>
      <c r="T15" s="4">
        <f t="shared" si="1"/>
        <v>607.19999999999993</v>
      </c>
      <c r="U15" s="4">
        <f t="shared" si="2"/>
        <v>5667.2</v>
      </c>
      <c r="V15" s="7" t="s">
        <v>796</v>
      </c>
      <c r="W15" s="9">
        <v>45626</v>
      </c>
    </row>
    <row r="16" spans="1:23" x14ac:dyDescent="0.25">
      <c r="A16" s="2" t="s">
        <v>147</v>
      </c>
      <c r="B16" s="3" t="s">
        <v>148</v>
      </c>
      <c r="C16" s="3" t="s">
        <v>149</v>
      </c>
      <c r="D16" s="3" t="s">
        <v>150</v>
      </c>
      <c r="E16" s="3" t="s">
        <v>27</v>
      </c>
      <c r="F16" s="3" t="s">
        <v>151</v>
      </c>
      <c r="G16" s="3" t="s">
        <v>55</v>
      </c>
      <c r="H16" s="4" t="s">
        <v>152</v>
      </c>
      <c r="I16" s="4" t="s">
        <v>153</v>
      </c>
      <c r="J16" s="4" t="s">
        <v>154</v>
      </c>
      <c r="K16" s="4" t="s">
        <v>155</v>
      </c>
      <c r="L16" s="3" t="s">
        <v>156</v>
      </c>
      <c r="M16" s="3" t="s">
        <v>157</v>
      </c>
      <c r="N16" s="3" t="s">
        <v>158</v>
      </c>
      <c r="O16" s="4">
        <v>3500</v>
      </c>
      <c r="P16" s="4">
        <v>350</v>
      </c>
      <c r="Q16" s="4">
        <v>231</v>
      </c>
      <c r="R16" s="4">
        <f t="shared" si="0"/>
        <v>231</v>
      </c>
      <c r="S16" s="4">
        <f>VLOOKUP(B16,'[1]ADHOC DH FINAL ACCOUNTED'!$B$8:$J$105,9,0)</f>
        <v>0</v>
      </c>
      <c r="T16" s="4">
        <f t="shared" si="1"/>
        <v>462</v>
      </c>
      <c r="U16" s="4">
        <f t="shared" si="2"/>
        <v>4312</v>
      </c>
      <c r="V16" s="3" t="s">
        <v>796</v>
      </c>
      <c r="W16" s="5">
        <v>45626</v>
      </c>
    </row>
    <row r="17" spans="1:23" x14ac:dyDescent="0.25">
      <c r="A17" s="6" t="s">
        <v>159</v>
      </c>
      <c r="B17" s="7" t="s">
        <v>160</v>
      </c>
      <c r="C17" s="7" t="s">
        <v>98</v>
      </c>
      <c r="D17" s="7" t="s">
        <v>99</v>
      </c>
      <c r="E17" s="7" t="s">
        <v>27</v>
      </c>
      <c r="F17" s="7" t="s">
        <v>100</v>
      </c>
      <c r="G17" s="7" t="s">
        <v>29</v>
      </c>
      <c r="H17" s="8" t="s">
        <v>107</v>
      </c>
      <c r="I17" s="8" t="s">
        <v>40</v>
      </c>
      <c r="J17" s="8" t="s">
        <v>37</v>
      </c>
      <c r="K17" s="8" t="s">
        <v>108</v>
      </c>
      <c r="L17" s="7" t="s">
        <v>34</v>
      </c>
      <c r="M17" s="7" t="s">
        <v>35</v>
      </c>
      <c r="N17" s="7" t="s">
        <v>36</v>
      </c>
      <c r="O17" s="8">
        <v>4450</v>
      </c>
      <c r="P17" s="8">
        <v>360</v>
      </c>
      <c r="Q17" s="8">
        <v>288.59999999999997</v>
      </c>
      <c r="R17" s="4">
        <f t="shared" si="0"/>
        <v>288.59999999999997</v>
      </c>
      <c r="S17" s="4">
        <f>VLOOKUP(B17,'[1]ADHOC DH FINAL ACCOUNTED'!$B$8:$J$105,9,0)</f>
        <v>0</v>
      </c>
      <c r="T17" s="4">
        <f t="shared" si="1"/>
        <v>577.19999999999993</v>
      </c>
      <c r="U17" s="4">
        <f t="shared" si="2"/>
        <v>5387.2</v>
      </c>
      <c r="V17" s="7" t="s">
        <v>796</v>
      </c>
      <c r="W17" s="9">
        <v>45626</v>
      </c>
    </row>
    <row r="18" spans="1:23" x14ac:dyDescent="0.25">
      <c r="A18" s="2" t="s">
        <v>161</v>
      </c>
      <c r="B18" s="3" t="s">
        <v>162</v>
      </c>
      <c r="C18" s="3" t="s">
        <v>163</v>
      </c>
      <c r="D18" s="3" t="s">
        <v>164</v>
      </c>
      <c r="E18" s="3" t="s">
        <v>27</v>
      </c>
      <c r="F18" s="3" t="s">
        <v>165</v>
      </c>
      <c r="G18" s="3" t="s">
        <v>166</v>
      </c>
      <c r="H18" s="4" t="s">
        <v>167</v>
      </c>
      <c r="I18" s="4" t="s">
        <v>103</v>
      </c>
      <c r="J18" s="4" t="s">
        <v>168</v>
      </c>
      <c r="K18" s="4" t="s">
        <v>169</v>
      </c>
      <c r="L18" s="3" t="s">
        <v>156</v>
      </c>
      <c r="M18" s="3" t="s">
        <v>170</v>
      </c>
      <c r="N18" s="3" t="s">
        <v>158</v>
      </c>
      <c r="O18" s="4">
        <v>2200</v>
      </c>
      <c r="P18" s="4">
        <v>100</v>
      </c>
      <c r="Q18" s="4">
        <v>138</v>
      </c>
      <c r="R18" s="4">
        <f t="shared" si="0"/>
        <v>138</v>
      </c>
      <c r="S18" s="4">
        <f>VLOOKUP(B18,'[1]ADHOC DH FINAL ACCOUNTED'!$B$8:$J$105,9,0)</f>
        <v>0</v>
      </c>
      <c r="T18" s="4">
        <f t="shared" si="1"/>
        <v>276</v>
      </c>
      <c r="U18" s="4">
        <f t="shared" si="2"/>
        <v>2576</v>
      </c>
      <c r="V18" s="3" t="s">
        <v>796</v>
      </c>
      <c r="W18" s="5">
        <v>45626</v>
      </c>
    </row>
    <row r="19" spans="1:23" x14ac:dyDescent="0.25">
      <c r="A19" s="6" t="s">
        <v>171</v>
      </c>
      <c r="B19" s="7" t="s">
        <v>172</v>
      </c>
      <c r="C19" s="7" t="s">
        <v>173</v>
      </c>
      <c r="D19" s="7" t="s">
        <v>174</v>
      </c>
      <c r="E19" s="7" t="s">
        <v>27</v>
      </c>
      <c r="F19" s="7" t="s">
        <v>175</v>
      </c>
      <c r="G19" s="7" t="s">
        <v>166</v>
      </c>
      <c r="H19" s="8" t="s">
        <v>176</v>
      </c>
      <c r="I19" s="8" t="s">
        <v>103</v>
      </c>
      <c r="J19" s="8" t="s">
        <v>177</v>
      </c>
      <c r="K19" s="8" t="s">
        <v>178</v>
      </c>
      <c r="L19" s="7" t="s">
        <v>179</v>
      </c>
      <c r="M19" s="7" t="s">
        <v>180</v>
      </c>
      <c r="N19" s="7" t="s">
        <v>181</v>
      </c>
      <c r="O19" s="8">
        <v>2000</v>
      </c>
      <c r="P19" s="8">
        <v>100</v>
      </c>
      <c r="Q19" s="8">
        <v>126</v>
      </c>
      <c r="R19" s="4">
        <f t="shared" si="0"/>
        <v>126</v>
      </c>
      <c r="S19" s="4">
        <f>VLOOKUP(B19,'[1]ADHOC DH FINAL ACCOUNTED'!$B$8:$J$105,9,0)</f>
        <v>0</v>
      </c>
      <c r="T19" s="4">
        <f t="shared" si="1"/>
        <v>252</v>
      </c>
      <c r="U19" s="4">
        <f t="shared" si="2"/>
        <v>2352</v>
      </c>
      <c r="V19" s="7" t="s">
        <v>796</v>
      </c>
      <c r="W19" s="9">
        <v>45626</v>
      </c>
    </row>
    <row r="20" spans="1:23" x14ac:dyDescent="0.25">
      <c r="A20" s="2" t="s">
        <v>182</v>
      </c>
      <c r="B20" s="3" t="s">
        <v>183</v>
      </c>
      <c r="C20" s="3" t="s">
        <v>184</v>
      </c>
      <c r="D20" s="3" t="s">
        <v>185</v>
      </c>
      <c r="E20" s="3" t="s">
        <v>27</v>
      </c>
      <c r="F20" s="3" t="s">
        <v>186</v>
      </c>
      <c r="G20" s="3" t="s">
        <v>101</v>
      </c>
      <c r="H20" s="4" t="s">
        <v>187</v>
      </c>
      <c r="I20" s="4" t="s">
        <v>188</v>
      </c>
      <c r="J20" s="4" t="s">
        <v>189</v>
      </c>
      <c r="K20" s="4" t="s">
        <v>190</v>
      </c>
      <c r="L20" s="3" t="s">
        <v>50</v>
      </c>
      <c r="M20" s="3" t="s">
        <v>51</v>
      </c>
      <c r="N20" s="3" t="s">
        <v>52</v>
      </c>
      <c r="O20" s="4">
        <v>2200</v>
      </c>
      <c r="P20" s="4">
        <v>160</v>
      </c>
      <c r="Q20" s="4">
        <v>141.6</v>
      </c>
      <c r="R20" s="4">
        <f t="shared" si="0"/>
        <v>141.6</v>
      </c>
      <c r="S20" s="4">
        <f>VLOOKUP(B20,'[1]ADHOC DH FINAL ACCOUNTED'!$B$8:$J$105,9,0)</f>
        <v>0</v>
      </c>
      <c r="T20" s="4">
        <f t="shared" si="1"/>
        <v>283.2</v>
      </c>
      <c r="U20" s="4">
        <f t="shared" si="2"/>
        <v>2643.2</v>
      </c>
      <c r="V20" s="3" t="s">
        <v>796</v>
      </c>
      <c r="W20" s="5">
        <v>45626</v>
      </c>
    </row>
    <row r="21" spans="1:23" x14ac:dyDescent="0.25">
      <c r="A21" s="6" t="s">
        <v>191</v>
      </c>
      <c r="B21" s="7" t="s">
        <v>192</v>
      </c>
      <c r="C21" s="7" t="s">
        <v>193</v>
      </c>
      <c r="D21" s="7" t="s">
        <v>194</v>
      </c>
      <c r="E21" s="7" t="s">
        <v>27</v>
      </c>
      <c r="F21" s="7" t="s">
        <v>195</v>
      </c>
      <c r="G21" s="7" t="s">
        <v>196</v>
      </c>
      <c r="H21" s="8" t="s">
        <v>167</v>
      </c>
      <c r="I21" s="8" t="s">
        <v>103</v>
      </c>
      <c r="J21" s="8" t="s">
        <v>168</v>
      </c>
      <c r="K21" s="8" t="s">
        <v>169</v>
      </c>
      <c r="L21" s="7" t="s">
        <v>156</v>
      </c>
      <c r="M21" s="7" t="s">
        <v>197</v>
      </c>
      <c r="N21" s="7" t="s">
        <v>158</v>
      </c>
      <c r="O21" s="8">
        <v>2200</v>
      </c>
      <c r="P21" s="8">
        <v>100</v>
      </c>
      <c r="Q21" s="8">
        <v>138</v>
      </c>
      <c r="R21" s="4">
        <f t="shared" si="0"/>
        <v>138</v>
      </c>
      <c r="S21" s="4">
        <f>VLOOKUP(B21,'[1]ADHOC DH FINAL ACCOUNTED'!$B$8:$J$105,9,0)</f>
        <v>0</v>
      </c>
      <c r="T21" s="4">
        <f t="shared" si="1"/>
        <v>276</v>
      </c>
      <c r="U21" s="4">
        <f t="shared" si="2"/>
        <v>2576</v>
      </c>
      <c r="V21" s="7" t="s">
        <v>796</v>
      </c>
      <c r="W21" s="9">
        <v>45626</v>
      </c>
    </row>
    <row r="22" spans="1:23" x14ac:dyDescent="0.25">
      <c r="A22" s="2" t="s">
        <v>198</v>
      </c>
      <c r="B22" s="3" t="s">
        <v>199</v>
      </c>
      <c r="C22" s="3" t="s">
        <v>200</v>
      </c>
      <c r="D22" s="3" t="s">
        <v>194</v>
      </c>
      <c r="E22" s="3" t="s">
        <v>27</v>
      </c>
      <c r="F22" s="3" t="s">
        <v>201</v>
      </c>
      <c r="G22" s="3" t="s">
        <v>196</v>
      </c>
      <c r="H22" s="4" t="s">
        <v>167</v>
      </c>
      <c r="I22" s="4" t="s">
        <v>103</v>
      </c>
      <c r="J22" s="4" t="s">
        <v>168</v>
      </c>
      <c r="K22" s="4" t="s">
        <v>169</v>
      </c>
      <c r="L22" s="3" t="s">
        <v>202</v>
      </c>
      <c r="M22" s="3" t="s">
        <v>203</v>
      </c>
      <c r="N22" s="3" t="s">
        <v>204</v>
      </c>
      <c r="O22" s="4">
        <v>2200</v>
      </c>
      <c r="P22" s="4">
        <v>100</v>
      </c>
      <c r="Q22" s="4">
        <v>138</v>
      </c>
      <c r="R22" s="4">
        <f t="shared" si="0"/>
        <v>138</v>
      </c>
      <c r="S22" s="4">
        <f>VLOOKUP(B22,'[1]ADHOC DH FINAL ACCOUNTED'!$B$8:$J$105,9,0)</f>
        <v>0</v>
      </c>
      <c r="T22" s="4">
        <f t="shared" si="1"/>
        <v>276</v>
      </c>
      <c r="U22" s="4">
        <f t="shared" si="2"/>
        <v>2576</v>
      </c>
      <c r="V22" s="3" t="s">
        <v>796</v>
      </c>
      <c r="W22" s="5">
        <v>45626</v>
      </c>
    </row>
    <row r="23" spans="1:23" x14ac:dyDescent="0.25">
      <c r="A23" s="6" t="s">
        <v>205</v>
      </c>
      <c r="B23" s="7" t="s">
        <v>206</v>
      </c>
      <c r="C23" s="7" t="s">
        <v>207</v>
      </c>
      <c r="D23" s="7" t="s">
        <v>194</v>
      </c>
      <c r="E23" s="7" t="s">
        <v>27</v>
      </c>
      <c r="F23" s="7" t="s">
        <v>195</v>
      </c>
      <c r="G23" s="7" t="s">
        <v>208</v>
      </c>
      <c r="H23" s="8" t="s">
        <v>209</v>
      </c>
      <c r="I23" s="8" t="s">
        <v>72</v>
      </c>
      <c r="J23" s="8" t="s">
        <v>210</v>
      </c>
      <c r="K23" s="8" t="s">
        <v>211</v>
      </c>
      <c r="L23" s="7" t="s">
        <v>156</v>
      </c>
      <c r="M23" s="7" t="s">
        <v>197</v>
      </c>
      <c r="N23" s="7" t="s">
        <v>158</v>
      </c>
      <c r="O23" s="8">
        <v>3500</v>
      </c>
      <c r="P23" s="8">
        <v>200</v>
      </c>
      <c r="Q23" s="8">
        <v>222</v>
      </c>
      <c r="R23" s="4">
        <f t="shared" si="0"/>
        <v>222</v>
      </c>
      <c r="S23" s="4">
        <f>VLOOKUP(B23,'[1]ADHOC DH FINAL ACCOUNTED'!$B$8:$J$105,9,0)</f>
        <v>0</v>
      </c>
      <c r="T23" s="4">
        <f t="shared" si="1"/>
        <v>444</v>
      </c>
      <c r="U23" s="4">
        <f t="shared" si="2"/>
        <v>4144</v>
      </c>
      <c r="V23" s="7" t="s">
        <v>796</v>
      </c>
      <c r="W23" s="9">
        <v>45626</v>
      </c>
    </row>
    <row r="24" spans="1:23" x14ac:dyDescent="0.25">
      <c r="A24" s="2" t="s">
        <v>212</v>
      </c>
      <c r="B24" s="3" t="s">
        <v>213</v>
      </c>
      <c r="C24" s="3" t="s">
        <v>214</v>
      </c>
      <c r="D24" s="3" t="s">
        <v>215</v>
      </c>
      <c r="E24" s="3" t="s">
        <v>27</v>
      </c>
      <c r="F24" s="3" t="s">
        <v>216</v>
      </c>
      <c r="G24" s="3" t="s">
        <v>114</v>
      </c>
      <c r="H24" s="4" t="s">
        <v>217</v>
      </c>
      <c r="I24" s="4" t="s">
        <v>31</v>
      </c>
      <c r="J24" s="4" t="s">
        <v>218</v>
      </c>
      <c r="K24" s="4" t="s">
        <v>219</v>
      </c>
      <c r="L24" s="3" t="s">
        <v>34</v>
      </c>
      <c r="M24" s="3" t="s">
        <v>220</v>
      </c>
      <c r="N24" s="3" t="s">
        <v>36</v>
      </c>
      <c r="O24" s="4">
        <v>4200</v>
      </c>
      <c r="P24" s="4">
        <v>460</v>
      </c>
      <c r="Q24" s="4">
        <v>279.59999999999997</v>
      </c>
      <c r="R24" s="4">
        <f t="shared" si="0"/>
        <v>279.59999999999997</v>
      </c>
      <c r="S24" s="4">
        <f>VLOOKUP(B24,'[1]ADHOC DH FINAL ACCOUNTED'!$B$8:$J$105,9,0)</f>
        <v>0</v>
      </c>
      <c r="T24" s="4">
        <f t="shared" si="1"/>
        <v>559.19999999999993</v>
      </c>
      <c r="U24" s="4">
        <f t="shared" si="2"/>
        <v>5219.2</v>
      </c>
      <c r="V24" s="3" t="s">
        <v>796</v>
      </c>
      <c r="W24" s="5">
        <v>45626</v>
      </c>
    </row>
    <row r="25" spans="1:23" x14ac:dyDescent="0.25">
      <c r="A25" s="6" t="s">
        <v>221</v>
      </c>
      <c r="B25" s="7" t="s">
        <v>222</v>
      </c>
      <c r="C25" s="7" t="s">
        <v>223</v>
      </c>
      <c r="D25" s="7" t="s">
        <v>224</v>
      </c>
      <c r="E25" s="7" t="s">
        <v>27</v>
      </c>
      <c r="F25" s="7" t="s">
        <v>225</v>
      </c>
      <c r="G25" s="7" t="s">
        <v>127</v>
      </c>
      <c r="H25" s="8" t="s">
        <v>226</v>
      </c>
      <c r="I25" s="8" t="s">
        <v>227</v>
      </c>
      <c r="J25" s="8" t="s">
        <v>228</v>
      </c>
      <c r="K25" s="8" t="s">
        <v>229</v>
      </c>
      <c r="L25" s="7" t="s">
        <v>230</v>
      </c>
      <c r="M25" s="7" t="s">
        <v>231</v>
      </c>
      <c r="N25" s="7" t="s">
        <v>232</v>
      </c>
      <c r="O25" s="8">
        <v>3000</v>
      </c>
      <c r="P25" s="8">
        <v>440</v>
      </c>
      <c r="Q25" s="8">
        <v>206.4</v>
      </c>
      <c r="R25" s="4">
        <f t="shared" si="0"/>
        <v>206.4</v>
      </c>
      <c r="S25" s="4">
        <f>VLOOKUP(B25,'[1]ADHOC DH FINAL ACCOUNTED'!$B$8:$J$105,9,0)</f>
        <v>0</v>
      </c>
      <c r="T25" s="4">
        <f t="shared" si="1"/>
        <v>412.8</v>
      </c>
      <c r="U25" s="4">
        <f t="shared" si="2"/>
        <v>3852.8</v>
      </c>
      <c r="V25" s="7" t="s">
        <v>796</v>
      </c>
      <c r="W25" s="9">
        <v>45626</v>
      </c>
    </row>
    <row r="26" spans="1:23" x14ac:dyDescent="0.25">
      <c r="A26" s="2" t="s">
        <v>233</v>
      </c>
      <c r="B26" s="3" t="s">
        <v>234</v>
      </c>
      <c r="C26" s="3" t="s">
        <v>235</v>
      </c>
      <c r="D26" s="3" t="s">
        <v>215</v>
      </c>
      <c r="E26" s="3" t="s">
        <v>27</v>
      </c>
      <c r="F26" s="3" t="s">
        <v>236</v>
      </c>
      <c r="G26" s="3" t="s">
        <v>114</v>
      </c>
      <c r="H26" s="4" t="s">
        <v>237</v>
      </c>
      <c r="I26" s="4" t="s">
        <v>37</v>
      </c>
      <c r="J26" s="4" t="s">
        <v>238</v>
      </c>
      <c r="K26" s="4" t="s">
        <v>239</v>
      </c>
      <c r="L26" s="3" t="s">
        <v>179</v>
      </c>
      <c r="M26" s="3" t="s">
        <v>240</v>
      </c>
      <c r="N26" s="3" t="s">
        <v>181</v>
      </c>
      <c r="O26" s="4">
        <v>3475</v>
      </c>
      <c r="P26" s="4">
        <v>0</v>
      </c>
      <c r="Q26" s="4">
        <v>208.5</v>
      </c>
      <c r="R26" s="4">
        <f t="shared" si="0"/>
        <v>208.5</v>
      </c>
      <c r="S26" s="4">
        <f>VLOOKUP(B26,'[1]ADHOC DH FINAL ACCOUNTED'!$B$8:$J$105,9,0)</f>
        <v>0</v>
      </c>
      <c r="T26" s="4">
        <f t="shared" si="1"/>
        <v>417</v>
      </c>
      <c r="U26" s="4">
        <f t="shared" si="2"/>
        <v>3892</v>
      </c>
      <c r="V26" s="3" t="s">
        <v>796</v>
      </c>
      <c r="W26" s="5">
        <v>45626</v>
      </c>
    </row>
    <row r="27" spans="1:23" x14ac:dyDescent="0.25">
      <c r="A27" s="6" t="s">
        <v>241</v>
      </c>
      <c r="B27" s="7" t="s">
        <v>242</v>
      </c>
      <c r="C27" s="7" t="s">
        <v>243</v>
      </c>
      <c r="D27" s="7" t="s">
        <v>215</v>
      </c>
      <c r="E27" s="7" t="s">
        <v>27</v>
      </c>
      <c r="F27" s="7" t="s">
        <v>244</v>
      </c>
      <c r="G27" s="7" t="s">
        <v>245</v>
      </c>
      <c r="H27" s="8" t="s">
        <v>246</v>
      </c>
      <c r="I27" s="8" t="s">
        <v>103</v>
      </c>
      <c r="J27" s="8" t="s">
        <v>247</v>
      </c>
      <c r="K27" s="8" t="s">
        <v>248</v>
      </c>
      <c r="L27" s="7" t="s">
        <v>249</v>
      </c>
      <c r="M27" s="7" t="s">
        <v>250</v>
      </c>
      <c r="N27" s="7" t="s">
        <v>251</v>
      </c>
      <c r="O27" s="8">
        <v>2000</v>
      </c>
      <c r="P27" s="8">
        <v>100</v>
      </c>
      <c r="Q27" s="8">
        <v>126</v>
      </c>
      <c r="R27" s="4">
        <f t="shared" si="0"/>
        <v>126</v>
      </c>
      <c r="S27" s="4">
        <f>VLOOKUP(B27,'[1]ADHOC DH FINAL ACCOUNTED'!$B$8:$J$105,9,0)</f>
        <v>0</v>
      </c>
      <c r="T27" s="4">
        <f t="shared" si="1"/>
        <v>252</v>
      </c>
      <c r="U27" s="4">
        <f t="shared" si="2"/>
        <v>2352</v>
      </c>
      <c r="V27" s="7" t="s">
        <v>796</v>
      </c>
      <c r="W27" s="9">
        <v>45626</v>
      </c>
    </row>
    <row r="28" spans="1:23" x14ac:dyDescent="0.25">
      <c r="A28" s="2" t="s">
        <v>252</v>
      </c>
      <c r="B28" s="3" t="s">
        <v>253</v>
      </c>
      <c r="C28" s="3" t="s">
        <v>254</v>
      </c>
      <c r="D28" s="3" t="s">
        <v>215</v>
      </c>
      <c r="E28" s="3" t="s">
        <v>27</v>
      </c>
      <c r="F28" s="3" t="s">
        <v>255</v>
      </c>
      <c r="G28" s="3" t="s">
        <v>114</v>
      </c>
      <c r="H28" s="4" t="s">
        <v>256</v>
      </c>
      <c r="I28" s="4" t="s">
        <v>257</v>
      </c>
      <c r="J28" s="4" t="s">
        <v>258</v>
      </c>
      <c r="K28" s="4" t="s">
        <v>259</v>
      </c>
      <c r="L28" s="3" t="s">
        <v>202</v>
      </c>
      <c r="M28" s="3" t="s">
        <v>260</v>
      </c>
      <c r="N28" s="3" t="s">
        <v>204</v>
      </c>
      <c r="O28" s="4">
        <v>3450</v>
      </c>
      <c r="P28" s="4">
        <v>260</v>
      </c>
      <c r="Q28" s="4">
        <v>222.6</v>
      </c>
      <c r="R28" s="4">
        <f t="shared" si="0"/>
        <v>222.6</v>
      </c>
      <c r="S28" s="4">
        <f>VLOOKUP(B28,'[1]ADHOC DH FINAL ACCOUNTED'!$B$8:$J$105,9,0)</f>
        <v>0</v>
      </c>
      <c r="T28" s="4">
        <f t="shared" si="1"/>
        <v>445.2</v>
      </c>
      <c r="U28" s="4">
        <f t="shared" si="2"/>
        <v>4155.2</v>
      </c>
      <c r="V28" s="3" t="s">
        <v>796</v>
      </c>
      <c r="W28" s="5">
        <v>45626</v>
      </c>
    </row>
    <row r="29" spans="1:23" x14ac:dyDescent="0.25">
      <c r="A29" s="6" t="s">
        <v>261</v>
      </c>
      <c r="B29" s="7" t="s">
        <v>262</v>
      </c>
      <c r="C29" s="7" t="s">
        <v>263</v>
      </c>
      <c r="D29" s="7" t="s">
        <v>215</v>
      </c>
      <c r="E29" s="7" t="s">
        <v>27</v>
      </c>
      <c r="F29" s="7" t="s">
        <v>264</v>
      </c>
      <c r="G29" s="7" t="s">
        <v>114</v>
      </c>
      <c r="H29" s="8" t="s">
        <v>265</v>
      </c>
      <c r="I29" s="8" t="s">
        <v>72</v>
      </c>
      <c r="J29" s="8" t="s">
        <v>266</v>
      </c>
      <c r="K29" s="8" t="s">
        <v>267</v>
      </c>
      <c r="L29" s="7" t="s">
        <v>119</v>
      </c>
      <c r="M29" s="7" t="s">
        <v>268</v>
      </c>
      <c r="N29" s="7" t="s">
        <v>121</v>
      </c>
      <c r="O29" s="8">
        <v>2975</v>
      </c>
      <c r="P29" s="8">
        <v>200</v>
      </c>
      <c r="Q29" s="8">
        <v>190.5</v>
      </c>
      <c r="R29" s="4">
        <f t="shared" si="0"/>
        <v>190.5</v>
      </c>
      <c r="S29" s="4">
        <f>VLOOKUP(B29,'[1]ADHOC DH FINAL ACCOUNTED'!$B$8:$J$105,9,0)</f>
        <v>0</v>
      </c>
      <c r="T29" s="4">
        <f t="shared" si="1"/>
        <v>381</v>
      </c>
      <c r="U29" s="4">
        <f t="shared" si="2"/>
        <v>3556</v>
      </c>
      <c r="V29" s="7" t="s">
        <v>796</v>
      </c>
      <c r="W29" s="9">
        <v>45626</v>
      </c>
    </row>
    <row r="30" spans="1:23" x14ac:dyDescent="0.25">
      <c r="A30" s="2" t="s">
        <v>269</v>
      </c>
      <c r="B30" s="3" t="s">
        <v>270</v>
      </c>
      <c r="C30" s="3" t="s">
        <v>271</v>
      </c>
      <c r="D30" s="3" t="s">
        <v>194</v>
      </c>
      <c r="E30" s="3" t="s">
        <v>27</v>
      </c>
      <c r="F30" s="3" t="s">
        <v>195</v>
      </c>
      <c r="G30" s="3" t="s">
        <v>114</v>
      </c>
      <c r="H30" s="4" t="s">
        <v>272</v>
      </c>
      <c r="I30" s="4" t="s">
        <v>273</v>
      </c>
      <c r="J30" s="4" t="s">
        <v>274</v>
      </c>
      <c r="K30" s="4" t="s">
        <v>275</v>
      </c>
      <c r="L30" s="3" t="s">
        <v>156</v>
      </c>
      <c r="M30" s="3" t="s">
        <v>170</v>
      </c>
      <c r="N30" s="3" t="s">
        <v>158</v>
      </c>
      <c r="O30" s="4">
        <v>2000</v>
      </c>
      <c r="P30" s="4">
        <v>150</v>
      </c>
      <c r="Q30" s="4">
        <v>129</v>
      </c>
      <c r="R30" s="4">
        <f t="shared" si="0"/>
        <v>129</v>
      </c>
      <c r="S30" s="4">
        <f>VLOOKUP(B30,'[1]ADHOC DH FINAL ACCOUNTED'!$B$8:$J$105,9,0)</f>
        <v>0</v>
      </c>
      <c r="T30" s="4">
        <f t="shared" si="1"/>
        <v>258</v>
      </c>
      <c r="U30" s="4">
        <f t="shared" si="2"/>
        <v>2408</v>
      </c>
      <c r="V30" s="3" t="s">
        <v>796</v>
      </c>
      <c r="W30" s="5">
        <v>45626</v>
      </c>
    </row>
    <row r="31" spans="1:23" x14ac:dyDescent="0.25">
      <c r="A31" s="6" t="s">
        <v>276</v>
      </c>
      <c r="B31" s="7" t="s">
        <v>277</v>
      </c>
      <c r="C31" s="7" t="s">
        <v>278</v>
      </c>
      <c r="D31" s="7" t="s">
        <v>215</v>
      </c>
      <c r="E31" s="7" t="s">
        <v>27</v>
      </c>
      <c r="F31" s="7" t="s">
        <v>216</v>
      </c>
      <c r="G31" s="7" t="s">
        <v>245</v>
      </c>
      <c r="H31" s="8" t="s">
        <v>279</v>
      </c>
      <c r="I31" s="8" t="s">
        <v>37</v>
      </c>
      <c r="J31" s="8" t="s">
        <v>280</v>
      </c>
      <c r="K31" s="8" t="s">
        <v>281</v>
      </c>
      <c r="L31" s="7" t="s">
        <v>34</v>
      </c>
      <c r="M31" s="7" t="s">
        <v>220</v>
      </c>
      <c r="N31" s="7" t="s">
        <v>36</v>
      </c>
      <c r="O31" s="8">
        <v>2000</v>
      </c>
      <c r="P31" s="8">
        <v>0</v>
      </c>
      <c r="Q31" s="8">
        <v>120</v>
      </c>
      <c r="R31" s="4">
        <f t="shared" si="0"/>
        <v>120</v>
      </c>
      <c r="S31" s="4">
        <f>VLOOKUP(B31,'[1]ADHOC DH FINAL ACCOUNTED'!$B$8:$J$105,9,0)</f>
        <v>0</v>
      </c>
      <c r="T31" s="4">
        <f t="shared" si="1"/>
        <v>240</v>
      </c>
      <c r="U31" s="4">
        <f t="shared" si="2"/>
        <v>2240</v>
      </c>
      <c r="V31" s="7" t="s">
        <v>796</v>
      </c>
      <c r="W31" s="9">
        <v>45626</v>
      </c>
    </row>
    <row r="32" spans="1:23" x14ac:dyDescent="0.25">
      <c r="A32" s="2" t="s">
        <v>282</v>
      </c>
      <c r="B32" s="3" t="s">
        <v>283</v>
      </c>
      <c r="C32" s="3" t="s">
        <v>284</v>
      </c>
      <c r="D32" s="3" t="s">
        <v>285</v>
      </c>
      <c r="E32" s="3" t="s">
        <v>27</v>
      </c>
      <c r="F32" s="3" t="s">
        <v>286</v>
      </c>
      <c r="G32" s="3" t="s">
        <v>287</v>
      </c>
      <c r="H32" s="4" t="s">
        <v>288</v>
      </c>
      <c r="I32" s="4" t="s">
        <v>289</v>
      </c>
      <c r="J32" s="4" t="s">
        <v>290</v>
      </c>
      <c r="K32" s="4" t="s">
        <v>291</v>
      </c>
      <c r="L32" s="3" t="s">
        <v>292</v>
      </c>
      <c r="M32" s="3" t="s">
        <v>293</v>
      </c>
      <c r="N32" s="3" t="s">
        <v>294</v>
      </c>
      <c r="O32" s="4">
        <v>4200</v>
      </c>
      <c r="P32" s="4">
        <v>210</v>
      </c>
      <c r="Q32" s="4">
        <v>264.59999999999997</v>
      </c>
      <c r="R32" s="4">
        <f t="shared" si="0"/>
        <v>264.59999999999997</v>
      </c>
      <c r="S32" s="4">
        <f>VLOOKUP(B32,'[1]ADHOC DH FINAL ACCOUNTED'!$B$8:$J$105,9,0)</f>
        <v>0</v>
      </c>
      <c r="T32" s="4">
        <f t="shared" si="1"/>
        <v>529.19999999999993</v>
      </c>
      <c r="U32" s="4">
        <f t="shared" si="2"/>
        <v>4939.2</v>
      </c>
      <c r="V32" s="3" t="s">
        <v>796</v>
      </c>
      <c r="W32" s="5">
        <v>45626</v>
      </c>
    </row>
    <row r="33" spans="1:23" x14ac:dyDescent="0.25">
      <c r="A33" s="6" t="s">
        <v>295</v>
      </c>
      <c r="B33" s="7" t="s">
        <v>296</v>
      </c>
      <c r="C33" s="7" t="s">
        <v>297</v>
      </c>
      <c r="D33" s="7" t="s">
        <v>150</v>
      </c>
      <c r="E33" s="7" t="s">
        <v>27</v>
      </c>
      <c r="F33" s="7" t="s">
        <v>298</v>
      </c>
      <c r="G33" s="7" t="s">
        <v>55</v>
      </c>
      <c r="H33" s="8" t="s">
        <v>299</v>
      </c>
      <c r="I33" s="8" t="s">
        <v>300</v>
      </c>
      <c r="J33" s="8" t="s">
        <v>301</v>
      </c>
      <c r="K33" s="8" t="s">
        <v>302</v>
      </c>
      <c r="L33" s="7" t="s">
        <v>303</v>
      </c>
      <c r="M33" s="7" t="s">
        <v>304</v>
      </c>
      <c r="N33" s="7" t="s">
        <v>305</v>
      </c>
      <c r="O33" s="8">
        <v>2625</v>
      </c>
      <c r="P33" s="8">
        <v>300</v>
      </c>
      <c r="Q33" s="8">
        <v>175.5</v>
      </c>
      <c r="R33" s="4">
        <f t="shared" si="0"/>
        <v>175.5</v>
      </c>
      <c r="S33" s="4">
        <f>VLOOKUP(B33,'[1]ADHOC DH FINAL ACCOUNTED'!$B$8:$J$105,9,0)</f>
        <v>0</v>
      </c>
      <c r="T33" s="4">
        <f t="shared" si="1"/>
        <v>351</v>
      </c>
      <c r="U33" s="4">
        <f t="shared" si="2"/>
        <v>3276</v>
      </c>
      <c r="V33" s="7" t="s">
        <v>796</v>
      </c>
      <c r="W33" s="9">
        <v>45626</v>
      </c>
    </row>
    <row r="34" spans="1:23" x14ac:dyDescent="0.25">
      <c r="A34" s="2" t="s">
        <v>306</v>
      </c>
      <c r="B34" s="3" t="s">
        <v>307</v>
      </c>
      <c r="C34" s="3" t="s">
        <v>308</v>
      </c>
      <c r="D34" s="3" t="s">
        <v>309</v>
      </c>
      <c r="E34" s="3" t="s">
        <v>27</v>
      </c>
      <c r="F34" s="3" t="s">
        <v>310</v>
      </c>
      <c r="G34" s="3" t="s">
        <v>311</v>
      </c>
      <c r="H34" s="4" t="s">
        <v>312</v>
      </c>
      <c r="I34" s="4" t="s">
        <v>103</v>
      </c>
      <c r="J34" s="4" t="s">
        <v>313</v>
      </c>
      <c r="K34" s="4" t="s">
        <v>314</v>
      </c>
      <c r="L34" s="3" t="s">
        <v>230</v>
      </c>
      <c r="M34" s="3" t="s">
        <v>315</v>
      </c>
      <c r="N34" s="3" t="s">
        <v>232</v>
      </c>
      <c r="O34" s="4">
        <v>3250</v>
      </c>
      <c r="P34" s="4">
        <v>100</v>
      </c>
      <c r="Q34" s="4">
        <v>201</v>
      </c>
      <c r="R34" s="4">
        <f t="shared" si="0"/>
        <v>201</v>
      </c>
      <c r="S34" s="4">
        <f>VLOOKUP(B34,'[1]ADHOC DH FINAL ACCOUNTED'!$B$8:$J$105,9,0)</f>
        <v>0</v>
      </c>
      <c r="T34" s="4">
        <f t="shared" si="1"/>
        <v>402</v>
      </c>
      <c r="U34" s="4">
        <f t="shared" si="2"/>
        <v>3752</v>
      </c>
      <c r="V34" s="3" t="s">
        <v>796</v>
      </c>
      <c r="W34" s="5">
        <v>45626</v>
      </c>
    </row>
    <row r="35" spans="1:23" x14ac:dyDescent="0.25">
      <c r="A35" s="6" t="s">
        <v>316</v>
      </c>
      <c r="B35" s="7" t="s">
        <v>317</v>
      </c>
      <c r="C35" s="7" t="s">
        <v>318</v>
      </c>
      <c r="D35" s="7" t="s">
        <v>319</v>
      </c>
      <c r="E35" s="7" t="s">
        <v>27</v>
      </c>
      <c r="F35" s="7" t="s">
        <v>320</v>
      </c>
      <c r="G35" s="7" t="s">
        <v>311</v>
      </c>
      <c r="H35" s="8" t="s">
        <v>321</v>
      </c>
      <c r="I35" s="8" t="s">
        <v>322</v>
      </c>
      <c r="J35" s="8" t="s">
        <v>323</v>
      </c>
      <c r="K35" s="8" t="s">
        <v>324</v>
      </c>
      <c r="L35" s="7" t="s">
        <v>65</v>
      </c>
      <c r="M35" s="7" t="s">
        <v>325</v>
      </c>
      <c r="N35" s="7" t="s">
        <v>67</v>
      </c>
      <c r="O35" s="8">
        <v>3750</v>
      </c>
      <c r="P35" s="8">
        <v>320</v>
      </c>
      <c r="Q35" s="8">
        <v>244.2</v>
      </c>
      <c r="R35" s="4">
        <f t="shared" si="0"/>
        <v>244.2</v>
      </c>
      <c r="S35" s="4">
        <f>VLOOKUP(B35,'[1]ADHOC DH FINAL ACCOUNTED'!$B$8:$J$105,9,0)</f>
        <v>0</v>
      </c>
      <c r="T35" s="4">
        <f t="shared" si="1"/>
        <v>488.4</v>
      </c>
      <c r="U35" s="4">
        <f t="shared" si="2"/>
        <v>4558.3999999999996</v>
      </c>
      <c r="V35" s="7" t="s">
        <v>796</v>
      </c>
      <c r="W35" s="9">
        <v>45626</v>
      </c>
    </row>
    <row r="36" spans="1:23" x14ac:dyDescent="0.25">
      <c r="A36" s="2" t="s">
        <v>326</v>
      </c>
      <c r="B36" s="3" t="s">
        <v>327</v>
      </c>
      <c r="C36" s="3" t="s">
        <v>328</v>
      </c>
      <c r="D36" s="3" t="s">
        <v>26</v>
      </c>
      <c r="E36" s="3" t="s">
        <v>27</v>
      </c>
      <c r="F36" s="3" t="s">
        <v>70</v>
      </c>
      <c r="G36" s="3" t="s">
        <v>29</v>
      </c>
      <c r="H36" s="4" t="s">
        <v>329</v>
      </c>
      <c r="I36" s="4" t="s">
        <v>330</v>
      </c>
      <c r="J36" s="4" t="s">
        <v>331</v>
      </c>
      <c r="K36" s="4" t="s">
        <v>332</v>
      </c>
      <c r="L36" s="3" t="s">
        <v>292</v>
      </c>
      <c r="M36" s="3" t="s">
        <v>293</v>
      </c>
      <c r="N36" s="3" t="s">
        <v>294</v>
      </c>
      <c r="O36" s="4">
        <v>6050</v>
      </c>
      <c r="P36" s="4">
        <v>155</v>
      </c>
      <c r="Q36" s="4">
        <v>372.3</v>
      </c>
      <c r="R36" s="4">
        <f t="shared" si="0"/>
        <v>372.3</v>
      </c>
      <c r="S36" s="4">
        <f>VLOOKUP(B36,'[1]ADHOC DH FINAL ACCOUNTED'!$B$8:$J$105,9,0)</f>
        <v>0</v>
      </c>
      <c r="T36" s="4">
        <f t="shared" si="1"/>
        <v>744.6</v>
      </c>
      <c r="U36" s="4">
        <f t="shared" si="2"/>
        <v>6949.6</v>
      </c>
      <c r="V36" s="3" t="s">
        <v>796</v>
      </c>
      <c r="W36" s="5">
        <v>45626</v>
      </c>
    </row>
    <row r="37" spans="1:23" x14ac:dyDescent="0.25">
      <c r="A37" s="6" t="s">
        <v>333</v>
      </c>
      <c r="B37" s="7" t="s">
        <v>334</v>
      </c>
      <c r="C37" s="7" t="s">
        <v>335</v>
      </c>
      <c r="D37" s="7" t="s">
        <v>336</v>
      </c>
      <c r="E37" s="7" t="s">
        <v>27</v>
      </c>
      <c r="F37" s="7" t="s">
        <v>337</v>
      </c>
      <c r="G37" s="7" t="s">
        <v>55</v>
      </c>
      <c r="H37" s="8" t="s">
        <v>272</v>
      </c>
      <c r="I37" s="8" t="s">
        <v>103</v>
      </c>
      <c r="J37" s="8" t="s">
        <v>338</v>
      </c>
      <c r="K37" s="8" t="s">
        <v>339</v>
      </c>
      <c r="L37" s="7" t="s">
        <v>179</v>
      </c>
      <c r="M37" s="7" t="s">
        <v>340</v>
      </c>
      <c r="N37" s="7" t="s">
        <v>181</v>
      </c>
      <c r="O37" s="8">
        <v>2200</v>
      </c>
      <c r="P37" s="8">
        <v>100</v>
      </c>
      <c r="Q37" s="8">
        <v>138</v>
      </c>
      <c r="R37" s="4">
        <f t="shared" si="0"/>
        <v>138</v>
      </c>
      <c r="S37" s="4">
        <f>VLOOKUP(B37,'[1]ADHOC DH FINAL ACCOUNTED'!$B$8:$J$105,9,0)</f>
        <v>0</v>
      </c>
      <c r="T37" s="4">
        <f t="shared" si="1"/>
        <v>276</v>
      </c>
      <c r="U37" s="4">
        <f t="shared" si="2"/>
        <v>2576</v>
      </c>
      <c r="V37" s="7" t="s">
        <v>796</v>
      </c>
      <c r="W37" s="9">
        <v>45626</v>
      </c>
    </row>
    <row r="38" spans="1:23" x14ac:dyDescent="0.25">
      <c r="A38" s="2" t="s">
        <v>341</v>
      </c>
      <c r="B38" s="3" t="s">
        <v>342</v>
      </c>
      <c r="C38" s="3" t="s">
        <v>343</v>
      </c>
      <c r="D38" s="3" t="s">
        <v>336</v>
      </c>
      <c r="E38" s="3" t="s">
        <v>27</v>
      </c>
      <c r="F38" s="3" t="s">
        <v>337</v>
      </c>
      <c r="G38" s="3" t="s">
        <v>344</v>
      </c>
      <c r="H38" s="4" t="s">
        <v>345</v>
      </c>
      <c r="I38" s="4" t="s">
        <v>346</v>
      </c>
      <c r="J38" s="4" t="s">
        <v>347</v>
      </c>
      <c r="K38" s="4" t="s">
        <v>348</v>
      </c>
      <c r="L38" s="3" t="s">
        <v>179</v>
      </c>
      <c r="M38" s="3" t="s">
        <v>340</v>
      </c>
      <c r="N38" s="3" t="s">
        <v>181</v>
      </c>
      <c r="O38" s="4">
        <v>7775</v>
      </c>
      <c r="P38" s="4">
        <v>340</v>
      </c>
      <c r="Q38" s="4">
        <v>486.9</v>
      </c>
      <c r="R38" s="4">
        <f t="shared" si="0"/>
        <v>486.9</v>
      </c>
      <c r="S38" s="4">
        <f>VLOOKUP(B38,'[1]ADHOC DH FINAL ACCOUNTED'!$B$8:$J$105,9,0)</f>
        <v>0</v>
      </c>
      <c r="T38" s="4">
        <f t="shared" si="1"/>
        <v>973.8</v>
      </c>
      <c r="U38" s="4">
        <f t="shared" si="2"/>
        <v>9088.7999999999993</v>
      </c>
      <c r="V38" s="3" t="s">
        <v>796</v>
      </c>
      <c r="W38" s="5">
        <v>45626</v>
      </c>
    </row>
    <row r="39" spans="1:23" x14ac:dyDescent="0.25">
      <c r="A39" s="6" t="s">
        <v>349</v>
      </c>
      <c r="B39" s="7" t="s">
        <v>350</v>
      </c>
      <c r="C39" s="7" t="s">
        <v>328</v>
      </c>
      <c r="D39" s="7" t="s">
        <v>26</v>
      </c>
      <c r="E39" s="7" t="s">
        <v>27</v>
      </c>
      <c r="F39" s="7" t="s">
        <v>351</v>
      </c>
      <c r="G39" s="7" t="s">
        <v>29</v>
      </c>
      <c r="H39" s="8" t="s">
        <v>352</v>
      </c>
      <c r="I39" s="8" t="s">
        <v>139</v>
      </c>
      <c r="J39" s="8" t="s">
        <v>353</v>
      </c>
      <c r="K39" s="8" t="s">
        <v>354</v>
      </c>
      <c r="L39" s="7" t="s">
        <v>156</v>
      </c>
      <c r="M39" s="7" t="s">
        <v>157</v>
      </c>
      <c r="N39" s="7" t="s">
        <v>158</v>
      </c>
      <c r="O39" s="8">
        <v>4200</v>
      </c>
      <c r="P39" s="8">
        <v>400</v>
      </c>
      <c r="Q39" s="8">
        <v>276</v>
      </c>
      <c r="R39" s="4">
        <f t="shared" si="0"/>
        <v>276</v>
      </c>
      <c r="S39" s="4">
        <f>VLOOKUP(B39,'[1]ADHOC DH FINAL ACCOUNTED'!$B$8:$J$105,9,0)</f>
        <v>0</v>
      </c>
      <c r="T39" s="4">
        <f t="shared" si="1"/>
        <v>552</v>
      </c>
      <c r="U39" s="4">
        <f t="shared" si="2"/>
        <v>5152</v>
      </c>
      <c r="V39" s="7" t="s">
        <v>796</v>
      </c>
      <c r="W39" s="9">
        <v>45626</v>
      </c>
    </row>
    <row r="40" spans="1:23" x14ac:dyDescent="0.25">
      <c r="A40" s="2" t="s">
        <v>355</v>
      </c>
      <c r="B40" s="3" t="s">
        <v>356</v>
      </c>
      <c r="C40" s="3" t="s">
        <v>357</v>
      </c>
      <c r="D40" s="3" t="s">
        <v>358</v>
      </c>
      <c r="E40" s="3" t="s">
        <v>27</v>
      </c>
      <c r="F40" s="3" t="s">
        <v>359</v>
      </c>
      <c r="G40" s="3" t="s">
        <v>55</v>
      </c>
      <c r="H40" s="4" t="s">
        <v>360</v>
      </c>
      <c r="I40" s="4" t="s">
        <v>361</v>
      </c>
      <c r="J40" s="4" t="s">
        <v>258</v>
      </c>
      <c r="K40" s="4" t="s">
        <v>259</v>
      </c>
      <c r="L40" s="3" t="s">
        <v>362</v>
      </c>
      <c r="M40" s="3" t="s">
        <v>363</v>
      </c>
      <c r="N40" s="3" t="s">
        <v>364</v>
      </c>
      <c r="O40" s="4">
        <v>3260</v>
      </c>
      <c r="P40" s="4">
        <v>60</v>
      </c>
      <c r="Q40" s="4">
        <v>0</v>
      </c>
      <c r="R40" s="4">
        <f t="shared" si="0"/>
        <v>0</v>
      </c>
      <c r="S40" s="4">
        <f>VLOOKUP(B40,'[1]ADHOC DH FINAL ACCOUNTED'!$B$8:$J$105,9,0)</f>
        <v>398.4</v>
      </c>
      <c r="T40" s="4">
        <f t="shared" si="1"/>
        <v>398.4</v>
      </c>
      <c r="U40" s="4">
        <f t="shared" si="2"/>
        <v>3718.4</v>
      </c>
      <c r="V40" s="3" t="s">
        <v>797</v>
      </c>
      <c r="W40" s="5">
        <v>45626</v>
      </c>
    </row>
    <row r="41" spans="1:23" x14ac:dyDescent="0.25">
      <c r="A41" s="6" t="s">
        <v>365</v>
      </c>
      <c r="B41" s="7" t="s">
        <v>366</v>
      </c>
      <c r="C41" s="7" t="s">
        <v>367</v>
      </c>
      <c r="D41" s="7" t="s">
        <v>368</v>
      </c>
      <c r="E41" s="7" t="s">
        <v>27</v>
      </c>
      <c r="F41" s="7" t="s">
        <v>369</v>
      </c>
      <c r="G41" s="7" t="s">
        <v>114</v>
      </c>
      <c r="H41" s="8" t="s">
        <v>138</v>
      </c>
      <c r="I41" s="8" t="s">
        <v>72</v>
      </c>
      <c r="J41" s="8" t="s">
        <v>370</v>
      </c>
      <c r="K41" s="8" t="s">
        <v>371</v>
      </c>
      <c r="L41" s="7" t="s">
        <v>372</v>
      </c>
      <c r="M41" s="7" t="s">
        <v>373</v>
      </c>
      <c r="N41" s="7" t="s">
        <v>374</v>
      </c>
      <c r="O41" s="8">
        <v>3200</v>
      </c>
      <c r="P41" s="8">
        <v>200</v>
      </c>
      <c r="Q41" s="8">
        <v>204</v>
      </c>
      <c r="R41" s="4">
        <f t="shared" si="0"/>
        <v>204</v>
      </c>
      <c r="S41" s="4">
        <f>VLOOKUP(B41,'[1]ADHOC DH FINAL ACCOUNTED'!$B$8:$J$105,9,0)</f>
        <v>0</v>
      </c>
      <c r="T41" s="4">
        <f t="shared" si="1"/>
        <v>408</v>
      </c>
      <c r="U41" s="4">
        <f t="shared" si="2"/>
        <v>3808</v>
      </c>
      <c r="V41" s="7" t="s">
        <v>796</v>
      </c>
      <c r="W41" s="9">
        <v>45626</v>
      </c>
    </row>
    <row r="42" spans="1:23" x14ac:dyDescent="0.25">
      <c r="A42" s="2" t="s">
        <v>375</v>
      </c>
      <c r="B42" s="3" t="s">
        <v>376</v>
      </c>
      <c r="C42" s="3" t="s">
        <v>377</v>
      </c>
      <c r="D42" s="3" t="s">
        <v>368</v>
      </c>
      <c r="E42" s="3" t="s">
        <v>27</v>
      </c>
      <c r="F42" s="3" t="s">
        <v>369</v>
      </c>
      <c r="G42" s="3" t="s">
        <v>114</v>
      </c>
      <c r="H42" s="4" t="s">
        <v>138</v>
      </c>
      <c r="I42" s="4" t="s">
        <v>37</v>
      </c>
      <c r="J42" s="4" t="s">
        <v>378</v>
      </c>
      <c r="K42" s="4" t="s">
        <v>379</v>
      </c>
      <c r="L42" s="3" t="s">
        <v>292</v>
      </c>
      <c r="M42" s="3" t="s">
        <v>293</v>
      </c>
      <c r="N42" s="3" t="s">
        <v>294</v>
      </c>
      <c r="O42" s="4">
        <v>3200</v>
      </c>
      <c r="P42" s="4">
        <v>0</v>
      </c>
      <c r="Q42" s="4">
        <v>192</v>
      </c>
      <c r="R42" s="4">
        <f t="shared" si="0"/>
        <v>192</v>
      </c>
      <c r="S42" s="4">
        <f>VLOOKUP(B42,'[1]ADHOC DH FINAL ACCOUNTED'!$B$8:$J$105,9,0)</f>
        <v>0</v>
      </c>
      <c r="T42" s="4">
        <f t="shared" si="1"/>
        <v>384</v>
      </c>
      <c r="U42" s="4">
        <f t="shared" si="2"/>
        <v>3584</v>
      </c>
      <c r="V42" s="3" t="s">
        <v>796</v>
      </c>
      <c r="W42" s="5">
        <v>45626</v>
      </c>
    </row>
    <row r="43" spans="1:23" x14ac:dyDescent="0.25">
      <c r="A43" s="6" t="s">
        <v>380</v>
      </c>
      <c r="B43" s="7" t="s">
        <v>381</v>
      </c>
      <c r="C43" s="7" t="s">
        <v>382</v>
      </c>
      <c r="D43" s="7" t="s">
        <v>358</v>
      </c>
      <c r="E43" s="7" t="s">
        <v>27</v>
      </c>
      <c r="F43" s="7" t="s">
        <v>359</v>
      </c>
      <c r="G43" s="7" t="s">
        <v>55</v>
      </c>
      <c r="H43" s="8" t="s">
        <v>383</v>
      </c>
      <c r="I43" s="8" t="s">
        <v>37</v>
      </c>
      <c r="J43" s="8" t="s">
        <v>384</v>
      </c>
      <c r="K43" s="8" t="s">
        <v>385</v>
      </c>
      <c r="L43" s="7" t="s">
        <v>362</v>
      </c>
      <c r="M43" s="7" t="s">
        <v>203</v>
      </c>
      <c r="N43" s="7" t="s">
        <v>364</v>
      </c>
      <c r="O43" s="8">
        <v>2820</v>
      </c>
      <c r="P43" s="8">
        <v>0</v>
      </c>
      <c r="Q43" s="8">
        <v>0</v>
      </c>
      <c r="R43" s="4">
        <f t="shared" si="0"/>
        <v>0</v>
      </c>
      <c r="S43" s="4">
        <f>VLOOKUP(B43,'[1]ADHOC DH FINAL ACCOUNTED'!$B$8:$J$105,9,0)</f>
        <v>338.4</v>
      </c>
      <c r="T43" s="4">
        <f t="shared" si="1"/>
        <v>338.4</v>
      </c>
      <c r="U43" s="4">
        <f t="shared" si="2"/>
        <v>3158.4</v>
      </c>
      <c r="V43" s="7" t="s">
        <v>797</v>
      </c>
      <c r="W43" s="9">
        <v>45626</v>
      </c>
    </row>
    <row r="44" spans="1:23" x14ac:dyDescent="0.25">
      <c r="A44" s="2" t="s">
        <v>386</v>
      </c>
      <c r="B44" s="3" t="s">
        <v>387</v>
      </c>
      <c r="C44" s="3" t="s">
        <v>328</v>
      </c>
      <c r="D44" s="3" t="s">
        <v>26</v>
      </c>
      <c r="E44" s="3" t="s">
        <v>27</v>
      </c>
      <c r="F44" s="3" t="s">
        <v>351</v>
      </c>
      <c r="G44" s="3" t="s">
        <v>29</v>
      </c>
      <c r="H44" s="4" t="s">
        <v>388</v>
      </c>
      <c r="I44" s="4" t="s">
        <v>300</v>
      </c>
      <c r="J44" s="4" t="s">
        <v>389</v>
      </c>
      <c r="K44" s="4" t="s">
        <v>390</v>
      </c>
      <c r="L44" s="3" t="s">
        <v>156</v>
      </c>
      <c r="M44" s="3" t="s">
        <v>157</v>
      </c>
      <c r="N44" s="3" t="s">
        <v>158</v>
      </c>
      <c r="O44" s="4">
        <v>3250</v>
      </c>
      <c r="P44" s="4">
        <v>350</v>
      </c>
      <c r="Q44" s="4">
        <v>216</v>
      </c>
      <c r="R44" s="4">
        <f t="shared" si="0"/>
        <v>216</v>
      </c>
      <c r="S44" s="4">
        <f>VLOOKUP(B44,'[1]ADHOC DH FINAL ACCOUNTED'!$B$8:$J$105,9,0)</f>
        <v>0</v>
      </c>
      <c r="T44" s="4">
        <f t="shared" si="1"/>
        <v>432</v>
      </c>
      <c r="U44" s="4">
        <f t="shared" si="2"/>
        <v>4032</v>
      </c>
      <c r="V44" s="3" t="s">
        <v>796</v>
      </c>
      <c r="W44" s="5">
        <v>45626</v>
      </c>
    </row>
    <row r="45" spans="1:23" x14ac:dyDescent="0.25">
      <c r="A45" s="6" t="s">
        <v>391</v>
      </c>
      <c r="B45" s="7" t="s">
        <v>392</v>
      </c>
      <c r="C45" s="7" t="s">
        <v>393</v>
      </c>
      <c r="D45" s="7" t="s">
        <v>394</v>
      </c>
      <c r="E45" s="7" t="s">
        <v>27</v>
      </c>
      <c r="F45" s="7" t="s">
        <v>395</v>
      </c>
      <c r="G45" s="7" t="s">
        <v>114</v>
      </c>
      <c r="H45" s="8" t="s">
        <v>396</v>
      </c>
      <c r="I45" s="8" t="s">
        <v>37</v>
      </c>
      <c r="J45" s="8" t="s">
        <v>397</v>
      </c>
      <c r="K45" s="8" t="s">
        <v>398</v>
      </c>
      <c r="L45" s="7" t="s">
        <v>65</v>
      </c>
      <c r="M45" s="7" t="s">
        <v>399</v>
      </c>
      <c r="N45" s="7" t="s">
        <v>67</v>
      </c>
      <c r="O45" s="8">
        <v>3200</v>
      </c>
      <c r="P45" s="8">
        <v>0</v>
      </c>
      <c r="Q45" s="8">
        <v>192</v>
      </c>
      <c r="R45" s="4">
        <f t="shared" si="0"/>
        <v>192</v>
      </c>
      <c r="S45" s="4">
        <f>VLOOKUP(B45,'[1]ADHOC DH FINAL ACCOUNTED'!$B$8:$J$105,9,0)</f>
        <v>0</v>
      </c>
      <c r="T45" s="4">
        <f t="shared" si="1"/>
        <v>384</v>
      </c>
      <c r="U45" s="4">
        <f t="shared" si="2"/>
        <v>3584</v>
      </c>
      <c r="V45" s="7" t="s">
        <v>796</v>
      </c>
      <c r="W45" s="9">
        <v>45626</v>
      </c>
    </row>
    <row r="46" spans="1:23" x14ac:dyDescent="0.25">
      <c r="A46" s="2" t="s">
        <v>400</v>
      </c>
      <c r="B46" s="3" t="s">
        <v>401</v>
      </c>
      <c r="C46" s="3" t="s">
        <v>402</v>
      </c>
      <c r="D46" s="3" t="s">
        <v>403</v>
      </c>
      <c r="E46" s="3" t="s">
        <v>27</v>
      </c>
      <c r="F46" s="3" t="s">
        <v>404</v>
      </c>
      <c r="G46" s="3" t="s">
        <v>55</v>
      </c>
      <c r="H46" s="4" t="s">
        <v>272</v>
      </c>
      <c r="I46" s="4" t="s">
        <v>72</v>
      </c>
      <c r="J46" s="4" t="s">
        <v>405</v>
      </c>
      <c r="K46" s="4" t="s">
        <v>406</v>
      </c>
      <c r="L46" s="3" t="s">
        <v>303</v>
      </c>
      <c r="M46" s="3" t="s">
        <v>407</v>
      </c>
      <c r="N46" s="3" t="s">
        <v>305</v>
      </c>
      <c r="O46" s="4">
        <v>2000</v>
      </c>
      <c r="P46" s="4">
        <v>200</v>
      </c>
      <c r="Q46" s="4">
        <v>132</v>
      </c>
      <c r="R46" s="4">
        <f t="shared" si="0"/>
        <v>132</v>
      </c>
      <c r="S46" s="4">
        <f>VLOOKUP(B46,'[1]ADHOC DH FINAL ACCOUNTED'!$B$8:$J$105,9,0)</f>
        <v>0</v>
      </c>
      <c r="T46" s="4">
        <f t="shared" si="1"/>
        <v>264</v>
      </c>
      <c r="U46" s="4">
        <f t="shared" si="2"/>
        <v>2464</v>
      </c>
      <c r="V46" s="3" t="s">
        <v>796</v>
      </c>
      <c r="W46" s="5">
        <v>45626</v>
      </c>
    </row>
    <row r="47" spans="1:23" x14ac:dyDescent="0.25">
      <c r="A47" s="6" t="s">
        <v>408</v>
      </c>
      <c r="B47" s="7" t="s">
        <v>409</v>
      </c>
      <c r="C47" s="7" t="s">
        <v>410</v>
      </c>
      <c r="D47" s="7" t="s">
        <v>403</v>
      </c>
      <c r="E47" s="7" t="s">
        <v>27</v>
      </c>
      <c r="F47" s="7" t="s">
        <v>404</v>
      </c>
      <c r="G47" s="7" t="s">
        <v>101</v>
      </c>
      <c r="H47" s="8" t="s">
        <v>411</v>
      </c>
      <c r="I47" s="8" t="s">
        <v>365</v>
      </c>
      <c r="J47" s="8" t="s">
        <v>412</v>
      </c>
      <c r="K47" s="8" t="s">
        <v>413</v>
      </c>
      <c r="L47" s="7" t="s">
        <v>303</v>
      </c>
      <c r="M47" s="7" t="s">
        <v>407</v>
      </c>
      <c r="N47" s="7" t="s">
        <v>305</v>
      </c>
      <c r="O47" s="8">
        <v>2000</v>
      </c>
      <c r="P47" s="8">
        <v>40</v>
      </c>
      <c r="Q47" s="8">
        <v>122.39999999999999</v>
      </c>
      <c r="R47" s="4">
        <f t="shared" si="0"/>
        <v>122.39999999999999</v>
      </c>
      <c r="S47" s="4">
        <f>VLOOKUP(B47,'[1]ADHOC DH FINAL ACCOUNTED'!$B$8:$J$105,9,0)</f>
        <v>0</v>
      </c>
      <c r="T47" s="4">
        <f t="shared" si="1"/>
        <v>244.79999999999998</v>
      </c>
      <c r="U47" s="4">
        <f t="shared" si="2"/>
        <v>2284.8000000000002</v>
      </c>
      <c r="V47" s="7" t="s">
        <v>796</v>
      </c>
      <c r="W47" s="9">
        <v>45626</v>
      </c>
    </row>
    <row r="48" spans="1:23" x14ac:dyDescent="0.25">
      <c r="A48" s="2" t="s">
        <v>414</v>
      </c>
      <c r="B48" s="3" t="s">
        <v>415</v>
      </c>
      <c r="C48" s="3" t="s">
        <v>416</v>
      </c>
      <c r="D48" s="3" t="s">
        <v>417</v>
      </c>
      <c r="E48" s="3" t="s">
        <v>27</v>
      </c>
      <c r="F48" s="3" t="s">
        <v>418</v>
      </c>
      <c r="G48" s="3" t="s">
        <v>55</v>
      </c>
      <c r="H48" s="4" t="s">
        <v>419</v>
      </c>
      <c r="I48" s="4" t="s">
        <v>420</v>
      </c>
      <c r="J48" s="4" t="s">
        <v>421</v>
      </c>
      <c r="K48" s="4" t="s">
        <v>422</v>
      </c>
      <c r="L48" s="3" t="s">
        <v>156</v>
      </c>
      <c r="M48" s="3" t="s">
        <v>157</v>
      </c>
      <c r="N48" s="3" t="s">
        <v>158</v>
      </c>
      <c r="O48" s="4">
        <v>4200</v>
      </c>
      <c r="P48" s="4">
        <v>430</v>
      </c>
      <c r="Q48" s="4">
        <v>277.8</v>
      </c>
      <c r="R48" s="4">
        <f t="shared" si="0"/>
        <v>277.8</v>
      </c>
      <c r="S48" s="4">
        <f>VLOOKUP(B48,'[1]ADHOC DH FINAL ACCOUNTED'!$B$8:$J$105,9,0)</f>
        <v>0</v>
      </c>
      <c r="T48" s="4">
        <f t="shared" si="1"/>
        <v>555.6</v>
      </c>
      <c r="U48" s="4">
        <f t="shared" si="2"/>
        <v>5185.6000000000004</v>
      </c>
      <c r="V48" s="3" t="s">
        <v>796</v>
      </c>
      <c r="W48" s="5">
        <v>45626</v>
      </c>
    </row>
    <row r="49" spans="1:23" x14ac:dyDescent="0.25">
      <c r="A49" s="6" t="s">
        <v>423</v>
      </c>
      <c r="B49" s="7" t="s">
        <v>424</v>
      </c>
      <c r="C49" s="7" t="s">
        <v>425</v>
      </c>
      <c r="D49" s="7" t="s">
        <v>368</v>
      </c>
      <c r="E49" s="7" t="s">
        <v>27</v>
      </c>
      <c r="F49" s="7" t="s">
        <v>426</v>
      </c>
      <c r="G49" s="7" t="s">
        <v>114</v>
      </c>
      <c r="H49" s="8" t="s">
        <v>427</v>
      </c>
      <c r="I49" s="8" t="s">
        <v>37</v>
      </c>
      <c r="J49" s="8" t="s">
        <v>428</v>
      </c>
      <c r="K49" s="8" t="s">
        <v>429</v>
      </c>
      <c r="L49" s="7" t="s">
        <v>292</v>
      </c>
      <c r="M49" s="7" t="s">
        <v>430</v>
      </c>
      <c r="N49" s="7" t="s">
        <v>294</v>
      </c>
      <c r="O49" s="8">
        <v>3250</v>
      </c>
      <c r="P49" s="8">
        <v>0</v>
      </c>
      <c r="Q49" s="8">
        <v>195</v>
      </c>
      <c r="R49" s="4">
        <f t="shared" si="0"/>
        <v>195</v>
      </c>
      <c r="S49" s="4">
        <f>VLOOKUP(B49,'[1]ADHOC DH FINAL ACCOUNTED'!$B$8:$J$105,9,0)</f>
        <v>0</v>
      </c>
      <c r="T49" s="4">
        <f t="shared" si="1"/>
        <v>390</v>
      </c>
      <c r="U49" s="4">
        <f t="shared" si="2"/>
        <v>3640</v>
      </c>
      <c r="V49" s="7" t="s">
        <v>796</v>
      </c>
      <c r="W49" s="9">
        <v>45626</v>
      </c>
    </row>
    <row r="50" spans="1:23" x14ac:dyDescent="0.25">
      <c r="A50" s="2" t="s">
        <v>431</v>
      </c>
      <c r="B50" s="3" t="s">
        <v>432</v>
      </c>
      <c r="C50" s="3" t="s">
        <v>433</v>
      </c>
      <c r="D50" s="3" t="s">
        <v>434</v>
      </c>
      <c r="E50" s="3" t="s">
        <v>27</v>
      </c>
      <c r="F50" s="3" t="s">
        <v>435</v>
      </c>
      <c r="G50" s="3" t="s">
        <v>55</v>
      </c>
      <c r="H50" s="4" t="s">
        <v>436</v>
      </c>
      <c r="I50" s="4" t="s">
        <v>420</v>
      </c>
      <c r="J50" s="4" t="s">
        <v>437</v>
      </c>
      <c r="K50" s="4" t="s">
        <v>438</v>
      </c>
      <c r="L50" s="3" t="s">
        <v>439</v>
      </c>
      <c r="M50" s="3" t="s">
        <v>373</v>
      </c>
      <c r="N50" s="3" t="s">
        <v>440</v>
      </c>
      <c r="O50" s="4">
        <v>3000</v>
      </c>
      <c r="P50" s="4">
        <v>430</v>
      </c>
      <c r="Q50" s="4">
        <v>205.79999999999998</v>
      </c>
      <c r="R50" s="4">
        <f t="shared" si="0"/>
        <v>205.79999999999998</v>
      </c>
      <c r="S50" s="4">
        <f>VLOOKUP(B50,'[1]ADHOC DH FINAL ACCOUNTED'!$B$8:$J$105,9,0)</f>
        <v>0</v>
      </c>
      <c r="T50" s="4">
        <f t="shared" si="1"/>
        <v>411.59999999999997</v>
      </c>
      <c r="U50" s="4">
        <f t="shared" si="2"/>
        <v>3841.6</v>
      </c>
      <c r="V50" s="3" t="s">
        <v>796</v>
      </c>
      <c r="W50" s="5">
        <v>45626</v>
      </c>
    </row>
    <row r="51" spans="1:23" x14ac:dyDescent="0.25">
      <c r="A51" s="6" t="s">
        <v>441</v>
      </c>
      <c r="B51" s="7" t="s">
        <v>442</v>
      </c>
      <c r="C51" s="7" t="s">
        <v>443</v>
      </c>
      <c r="D51" s="7" t="s">
        <v>89</v>
      </c>
      <c r="E51" s="7" t="s">
        <v>27</v>
      </c>
      <c r="F51" s="7" t="s">
        <v>444</v>
      </c>
      <c r="G51" s="7" t="s">
        <v>55</v>
      </c>
      <c r="H51" s="8" t="s">
        <v>445</v>
      </c>
      <c r="I51" s="8" t="s">
        <v>446</v>
      </c>
      <c r="J51" s="8" t="s">
        <v>447</v>
      </c>
      <c r="K51" s="8" t="s">
        <v>448</v>
      </c>
      <c r="L51" s="7" t="s">
        <v>372</v>
      </c>
      <c r="M51" s="7" t="s">
        <v>373</v>
      </c>
      <c r="N51" s="7" t="s">
        <v>374</v>
      </c>
      <c r="O51" s="8">
        <v>2750</v>
      </c>
      <c r="P51" s="8">
        <v>270</v>
      </c>
      <c r="Q51" s="8">
        <v>181.2</v>
      </c>
      <c r="R51" s="4">
        <f t="shared" si="0"/>
        <v>181.2</v>
      </c>
      <c r="S51" s="4">
        <f>VLOOKUP(B51,'[1]ADHOC DH FINAL ACCOUNTED'!$B$8:$J$105,9,0)</f>
        <v>0</v>
      </c>
      <c r="T51" s="4">
        <f t="shared" si="1"/>
        <v>362.4</v>
      </c>
      <c r="U51" s="4">
        <f t="shared" si="2"/>
        <v>3382.4</v>
      </c>
      <c r="V51" s="7" t="s">
        <v>796</v>
      </c>
      <c r="W51" s="9">
        <v>45626</v>
      </c>
    </row>
    <row r="52" spans="1:23" x14ac:dyDescent="0.25">
      <c r="A52" s="2" t="s">
        <v>449</v>
      </c>
      <c r="B52" s="3" t="s">
        <v>450</v>
      </c>
      <c r="C52" s="3" t="s">
        <v>451</v>
      </c>
      <c r="D52" s="3" t="s">
        <v>452</v>
      </c>
      <c r="E52" s="3" t="s">
        <v>27</v>
      </c>
      <c r="F52" s="3" t="s">
        <v>453</v>
      </c>
      <c r="G52" s="3" t="s">
        <v>454</v>
      </c>
      <c r="H52" s="4" t="s">
        <v>455</v>
      </c>
      <c r="I52" s="4" t="s">
        <v>37</v>
      </c>
      <c r="J52" s="4" t="s">
        <v>456</v>
      </c>
      <c r="K52" s="4" t="s">
        <v>457</v>
      </c>
      <c r="L52" s="3" t="s">
        <v>50</v>
      </c>
      <c r="M52" s="3" t="s">
        <v>51</v>
      </c>
      <c r="N52" s="3" t="s">
        <v>52</v>
      </c>
      <c r="O52" s="4">
        <v>2000</v>
      </c>
      <c r="P52" s="4">
        <v>0</v>
      </c>
      <c r="Q52" s="4">
        <v>120</v>
      </c>
      <c r="R52" s="4">
        <f t="shared" si="0"/>
        <v>120</v>
      </c>
      <c r="S52" s="4">
        <f>VLOOKUP(B52,'[1]ADHOC DH FINAL ACCOUNTED'!$B$8:$J$105,9,0)</f>
        <v>0</v>
      </c>
      <c r="T52" s="4">
        <f t="shared" si="1"/>
        <v>240</v>
      </c>
      <c r="U52" s="4">
        <f t="shared" si="2"/>
        <v>2240</v>
      </c>
      <c r="V52" s="3" t="s">
        <v>796</v>
      </c>
      <c r="W52" s="5">
        <v>45626</v>
      </c>
    </row>
    <row r="53" spans="1:23" x14ac:dyDescent="0.25">
      <c r="A53" s="6" t="s">
        <v>458</v>
      </c>
      <c r="B53" s="7" t="s">
        <v>459</v>
      </c>
      <c r="C53" s="7" t="s">
        <v>433</v>
      </c>
      <c r="D53" s="7" t="s">
        <v>434</v>
      </c>
      <c r="E53" s="7" t="s">
        <v>27</v>
      </c>
      <c r="F53" s="7" t="s">
        <v>435</v>
      </c>
      <c r="G53" s="7" t="s">
        <v>101</v>
      </c>
      <c r="H53" s="8" t="s">
        <v>460</v>
      </c>
      <c r="I53" s="8" t="s">
        <v>461</v>
      </c>
      <c r="J53" s="8" t="s">
        <v>462</v>
      </c>
      <c r="K53" s="8" t="s">
        <v>463</v>
      </c>
      <c r="L53" s="7" t="s">
        <v>439</v>
      </c>
      <c r="M53" s="7" t="s">
        <v>464</v>
      </c>
      <c r="N53" s="7" t="s">
        <v>465</v>
      </c>
      <c r="O53" s="8">
        <v>2000</v>
      </c>
      <c r="P53" s="8">
        <v>130</v>
      </c>
      <c r="Q53" s="8">
        <v>127.8</v>
      </c>
      <c r="R53" s="4">
        <f t="shared" si="0"/>
        <v>127.8</v>
      </c>
      <c r="S53" s="4">
        <f>VLOOKUP(B53,'[1]ADHOC DH FINAL ACCOUNTED'!$B$8:$J$105,9,0)</f>
        <v>0</v>
      </c>
      <c r="T53" s="4">
        <f t="shared" si="1"/>
        <v>255.6</v>
      </c>
      <c r="U53" s="4">
        <f t="shared" si="2"/>
        <v>2385.6</v>
      </c>
      <c r="V53" s="7" t="s">
        <v>796</v>
      </c>
      <c r="W53" s="9">
        <v>45626</v>
      </c>
    </row>
    <row r="54" spans="1:23" x14ac:dyDescent="0.25">
      <c r="A54" s="2" t="s">
        <v>466</v>
      </c>
      <c r="B54" s="3" t="s">
        <v>467</v>
      </c>
      <c r="C54" s="3" t="s">
        <v>468</v>
      </c>
      <c r="D54" s="3" t="s">
        <v>417</v>
      </c>
      <c r="E54" s="3" t="s">
        <v>27</v>
      </c>
      <c r="F54" s="3" t="s">
        <v>418</v>
      </c>
      <c r="G54" s="3" t="s">
        <v>55</v>
      </c>
      <c r="H54" s="4" t="s">
        <v>469</v>
      </c>
      <c r="I54" s="4" t="s">
        <v>470</v>
      </c>
      <c r="J54" s="4" t="s">
        <v>471</v>
      </c>
      <c r="K54" s="4" t="s">
        <v>472</v>
      </c>
      <c r="L54" s="3" t="s">
        <v>156</v>
      </c>
      <c r="M54" s="3" t="s">
        <v>473</v>
      </c>
      <c r="N54" s="3" t="s">
        <v>158</v>
      </c>
      <c r="O54" s="4">
        <v>2750</v>
      </c>
      <c r="P54" s="4">
        <v>330</v>
      </c>
      <c r="Q54" s="4">
        <v>184.79999999999998</v>
      </c>
      <c r="R54" s="4">
        <f t="shared" si="0"/>
        <v>184.79999999999998</v>
      </c>
      <c r="S54" s="4">
        <f>VLOOKUP(B54,'[1]ADHOC DH FINAL ACCOUNTED'!$B$8:$J$105,9,0)</f>
        <v>0</v>
      </c>
      <c r="T54" s="4">
        <f t="shared" si="1"/>
        <v>369.59999999999997</v>
      </c>
      <c r="U54" s="4">
        <f t="shared" si="2"/>
        <v>3449.6</v>
      </c>
      <c r="V54" s="3" t="s">
        <v>796</v>
      </c>
      <c r="W54" s="5">
        <v>45626</v>
      </c>
    </row>
    <row r="55" spans="1:23" x14ac:dyDescent="0.25">
      <c r="A55" s="6" t="s">
        <v>474</v>
      </c>
      <c r="B55" s="7" t="s">
        <v>475</v>
      </c>
      <c r="C55" s="7" t="s">
        <v>476</v>
      </c>
      <c r="D55" s="7" t="s">
        <v>89</v>
      </c>
      <c r="E55" s="7" t="s">
        <v>27</v>
      </c>
      <c r="F55" s="7" t="s">
        <v>444</v>
      </c>
      <c r="G55" s="7" t="s">
        <v>55</v>
      </c>
      <c r="H55" s="8" t="s">
        <v>477</v>
      </c>
      <c r="I55" s="8" t="s">
        <v>257</v>
      </c>
      <c r="J55" s="8" t="s">
        <v>478</v>
      </c>
      <c r="K55" s="8" t="s">
        <v>479</v>
      </c>
      <c r="L55" s="7" t="s">
        <v>372</v>
      </c>
      <c r="M55" s="7" t="s">
        <v>480</v>
      </c>
      <c r="N55" s="7" t="s">
        <v>374</v>
      </c>
      <c r="O55" s="8">
        <v>3950</v>
      </c>
      <c r="P55" s="8">
        <v>260</v>
      </c>
      <c r="Q55" s="8">
        <v>252.6</v>
      </c>
      <c r="R55" s="4">
        <f t="shared" si="0"/>
        <v>252.6</v>
      </c>
      <c r="S55" s="4">
        <f>VLOOKUP(B55,'[1]ADHOC DH FINAL ACCOUNTED'!$B$8:$J$105,9,0)</f>
        <v>0</v>
      </c>
      <c r="T55" s="4">
        <f t="shared" si="1"/>
        <v>505.2</v>
      </c>
      <c r="U55" s="4">
        <f t="shared" si="2"/>
        <v>4715.2</v>
      </c>
      <c r="V55" s="7" t="s">
        <v>796</v>
      </c>
      <c r="W55" s="9">
        <v>45626</v>
      </c>
    </row>
    <row r="56" spans="1:23" x14ac:dyDescent="0.25">
      <c r="A56" s="2" t="s">
        <v>481</v>
      </c>
      <c r="B56" s="3" t="s">
        <v>482</v>
      </c>
      <c r="C56" s="3" t="s">
        <v>483</v>
      </c>
      <c r="D56" s="3" t="s">
        <v>368</v>
      </c>
      <c r="E56" s="3" t="s">
        <v>27</v>
      </c>
      <c r="F56" s="3" t="s">
        <v>426</v>
      </c>
      <c r="G56" s="3" t="s">
        <v>114</v>
      </c>
      <c r="H56" s="4" t="s">
        <v>115</v>
      </c>
      <c r="I56" s="4" t="s">
        <v>37</v>
      </c>
      <c r="J56" s="4" t="s">
        <v>484</v>
      </c>
      <c r="K56" s="4" t="s">
        <v>485</v>
      </c>
      <c r="L56" s="3" t="s">
        <v>292</v>
      </c>
      <c r="M56" s="3" t="s">
        <v>486</v>
      </c>
      <c r="N56" s="3" t="s">
        <v>294</v>
      </c>
      <c r="O56" s="4">
        <v>4200</v>
      </c>
      <c r="P56" s="4">
        <v>0</v>
      </c>
      <c r="Q56" s="4">
        <v>252</v>
      </c>
      <c r="R56" s="4">
        <f t="shared" si="0"/>
        <v>252</v>
      </c>
      <c r="S56" s="4">
        <f>VLOOKUP(B56,'[1]ADHOC DH FINAL ACCOUNTED'!$B$8:$J$105,9,0)</f>
        <v>0</v>
      </c>
      <c r="T56" s="4">
        <f t="shared" si="1"/>
        <v>504</v>
      </c>
      <c r="U56" s="4">
        <f t="shared" si="2"/>
        <v>4704</v>
      </c>
      <c r="V56" s="3" t="s">
        <v>796</v>
      </c>
      <c r="W56" s="5">
        <v>45626</v>
      </c>
    </row>
    <row r="57" spans="1:23" x14ac:dyDescent="0.25">
      <c r="A57" s="6" t="s">
        <v>487</v>
      </c>
      <c r="B57" s="7" t="s">
        <v>488</v>
      </c>
      <c r="C57" s="7" t="s">
        <v>489</v>
      </c>
      <c r="D57" s="7" t="s">
        <v>490</v>
      </c>
      <c r="E57" s="7" t="s">
        <v>27</v>
      </c>
      <c r="F57" s="7" t="s">
        <v>491</v>
      </c>
      <c r="G57" s="7" t="s">
        <v>55</v>
      </c>
      <c r="H57" s="8" t="s">
        <v>492</v>
      </c>
      <c r="I57" s="8" t="s">
        <v>37</v>
      </c>
      <c r="J57" s="8" t="s">
        <v>338</v>
      </c>
      <c r="K57" s="8" t="s">
        <v>339</v>
      </c>
      <c r="L57" s="7" t="s">
        <v>303</v>
      </c>
      <c r="M57" s="7" t="s">
        <v>493</v>
      </c>
      <c r="N57" s="7" t="s">
        <v>305</v>
      </c>
      <c r="O57" s="8">
        <v>2000</v>
      </c>
      <c r="P57" s="8">
        <v>0</v>
      </c>
      <c r="Q57" s="8">
        <v>120</v>
      </c>
      <c r="R57" s="4">
        <f t="shared" si="0"/>
        <v>120</v>
      </c>
      <c r="S57" s="4">
        <f>VLOOKUP(B57,'[1]ADHOC DH FINAL ACCOUNTED'!$B$8:$J$105,9,0)</f>
        <v>0</v>
      </c>
      <c r="T57" s="4">
        <f t="shared" si="1"/>
        <v>240</v>
      </c>
      <c r="U57" s="4">
        <f t="shared" si="2"/>
        <v>2240</v>
      </c>
      <c r="V57" s="7" t="s">
        <v>796</v>
      </c>
      <c r="W57" s="9">
        <v>45626</v>
      </c>
    </row>
    <row r="58" spans="1:23" x14ac:dyDescent="0.25">
      <c r="A58" s="2" t="s">
        <v>494</v>
      </c>
      <c r="B58" s="3" t="s">
        <v>495</v>
      </c>
      <c r="C58" s="3" t="s">
        <v>496</v>
      </c>
      <c r="D58" s="3" t="s">
        <v>497</v>
      </c>
      <c r="E58" s="3" t="s">
        <v>27</v>
      </c>
      <c r="F58" s="3" t="s">
        <v>498</v>
      </c>
      <c r="G58" s="3" t="s">
        <v>166</v>
      </c>
      <c r="H58" s="4" t="s">
        <v>499</v>
      </c>
      <c r="I58" s="4" t="s">
        <v>103</v>
      </c>
      <c r="J58" s="4" t="s">
        <v>500</v>
      </c>
      <c r="K58" s="4" t="s">
        <v>501</v>
      </c>
      <c r="L58" s="3" t="s">
        <v>303</v>
      </c>
      <c r="M58" s="3" t="s">
        <v>493</v>
      </c>
      <c r="N58" s="3" t="s">
        <v>305</v>
      </c>
      <c r="O58" s="4">
        <v>2000</v>
      </c>
      <c r="P58" s="4">
        <v>100</v>
      </c>
      <c r="Q58" s="4">
        <v>126</v>
      </c>
      <c r="R58" s="4">
        <f t="shared" si="0"/>
        <v>126</v>
      </c>
      <c r="S58" s="4">
        <f>VLOOKUP(B58,'[1]ADHOC DH FINAL ACCOUNTED'!$B$8:$J$105,9,0)</f>
        <v>0</v>
      </c>
      <c r="T58" s="4">
        <f t="shared" si="1"/>
        <v>252</v>
      </c>
      <c r="U58" s="4">
        <f t="shared" si="2"/>
        <v>2352</v>
      </c>
      <c r="V58" s="3" t="s">
        <v>796</v>
      </c>
      <c r="W58" s="5">
        <v>45626</v>
      </c>
    </row>
    <row r="59" spans="1:23" x14ac:dyDescent="0.25">
      <c r="A59" s="6" t="s">
        <v>502</v>
      </c>
      <c r="B59" s="7" t="s">
        <v>503</v>
      </c>
      <c r="C59" s="7" t="s">
        <v>504</v>
      </c>
      <c r="D59" s="7" t="s">
        <v>224</v>
      </c>
      <c r="E59" s="7" t="s">
        <v>27</v>
      </c>
      <c r="F59" s="7" t="s">
        <v>505</v>
      </c>
      <c r="G59" s="7" t="s">
        <v>506</v>
      </c>
      <c r="H59" s="8" t="s">
        <v>507</v>
      </c>
      <c r="I59" s="8" t="s">
        <v>508</v>
      </c>
      <c r="J59" s="8" t="s">
        <v>509</v>
      </c>
      <c r="K59" s="8" t="s">
        <v>510</v>
      </c>
      <c r="L59" s="7" t="s">
        <v>50</v>
      </c>
      <c r="M59" s="7" t="s">
        <v>511</v>
      </c>
      <c r="N59" s="7" t="s">
        <v>52</v>
      </c>
      <c r="O59" s="8">
        <v>2200</v>
      </c>
      <c r="P59" s="8">
        <v>120</v>
      </c>
      <c r="Q59" s="8">
        <v>139.19999999999999</v>
      </c>
      <c r="R59" s="4">
        <f t="shared" si="0"/>
        <v>139.19999999999999</v>
      </c>
      <c r="S59" s="4">
        <f>VLOOKUP(B59,'[1]ADHOC DH FINAL ACCOUNTED'!$B$8:$J$105,9,0)</f>
        <v>0</v>
      </c>
      <c r="T59" s="4">
        <f t="shared" si="1"/>
        <v>278.39999999999998</v>
      </c>
      <c r="U59" s="4">
        <f t="shared" si="2"/>
        <v>2598.4</v>
      </c>
      <c r="V59" s="7" t="s">
        <v>796</v>
      </c>
      <c r="W59" s="9">
        <v>45626</v>
      </c>
    </row>
    <row r="60" spans="1:23" x14ac:dyDescent="0.25">
      <c r="A60" s="2" t="s">
        <v>512</v>
      </c>
      <c r="B60" s="3" t="s">
        <v>513</v>
      </c>
      <c r="C60" s="3" t="s">
        <v>514</v>
      </c>
      <c r="D60" s="3" t="s">
        <v>515</v>
      </c>
      <c r="E60" s="3" t="s">
        <v>27</v>
      </c>
      <c r="F60" s="3" t="s">
        <v>516</v>
      </c>
      <c r="G60" s="3" t="s">
        <v>55</v>
      </c>
      <c r="H60" s="4" t="s">
        <v>517</v>
      </c>
      <c r="I60" s="4" t="s">
        <v>103</v>
      </c>
      <c r="J60" s="4" t="s">
        <v>518</v>
      </c>
      <c r="K60" s="4" t="s">
        <v>519</v>
      </c>
      <c r="L60" s="3" t="s">
        <v>520</v>
      </c>
      <c r="M60" s="3" t="s">
        <v>521</v>
      </c>
      <c r="N60" s="3" t="s">
        <v>522</v>
      </c>
      <c r="O60" s="4">
        <v>1880</v>
      </c>
      <c r="P60" s="4">
        <v>100</v>
      </c>
      <c r="Q60" s="4">
        <v>118.8</v>
      </c>
      <c r="R60" s="4">
        <f t="shared" si="0"/>
        <v>118.8</v>
      </c>
      <c r="S60" s="4">
        <f>VLOOKUP(B60,'[1]ADHOC DH FINAL ACCOUNTED'!$B$8:$J$105,9,0)</f>
        <v>0</v>
      </c>
      <c r="T60" s="4">
        <f t="shared" si="1"/>
        <v>237.6</v>
      </c>
      <c r="U60" s="4">
        <f t="shared" si="2"/>
        <v>2217.6</v>
      </c>
      <c r="V60" s="3" t="s">
        <v>796</v>
      </c>
      <c r="W60" s="5">
        <v>45626</v>
      </c>
    </row>
    <row r="61" spans="1:23" x14ac:dyDescent="0.25">
      <c r="A61" s="6" t="s">
        <v>361</v>
      </c>
      <c r="B61" s="7" t="s">
        <v>523</v>
      </c>
      <c r="C61" s="7" t="s">
        <v>524</v>
      </c>
      <c r="D61" s="7" t="s">
        <v>525</v>
      </c>
      <c r="E61" s="7" t="s">
        <v>27</v>
      </c>
      <c r="F61" s="7" t="s">
        <v>526</v>
      </c>
      <c r="G61" s="7" t="s">
        <v>114</v>
      </c>
      <c r="H61" s="8" t="s">
        <v>527</v>
      </c>
      <c r="I61" s="8" t="s">
        <v>528</v>
      </c>
      <c r="J61" s="8" t="s">
        <v>529</v>
      </c>
      <c r="K61" s="8" t="s">
        <v>530</v>
      </c>
      <c r="L61" s="7" t="s">
        <v>202</v>
      </c>
      <c r="M61" s="7" t="s">
        <v>531</v>
      </c>
      <c r="N61" s="7" t="s">
        <v>204</v>
      </c>
      <c r="O61" s="8">
        <v>4825</v>
      </c>
      <c r="P61" s="8">
        <v>220</v>
      </c>
      <c r="Q61" s="8">
        <v>302.7</v>
      </c>
      <c r="R61" s="4">
        <f t="shared" si="0"/>
        <v>302.7</v>
      </c>
      <c r="S61" s="4">
        <f>VLOOKUP(B61,'[1]ADHOC DH FINAL ACCOUNTED'!$B$8:$J$105,9,0)</f>
        <v>0</v>
      </c>
      <c r="T61" s="4">
        <f t="shared" si="1"/>
        <v>605.4</v>
      </c>
      <c r="U61" s="4">
        <f t="shared" si="2"/>
        <v>5650.4</v>
      </c>
      <c r="V61" s="7" t="s">
        <v>796</v>
      </c>
      <c r="W61" s="9">
        <v>45626</v>
      </c>
    </row>
    <row r="62" spans="1:23" x14ac:dyDescent="0.25">
      <c r="A62" s="2" t="s">
        <v>532</v>
      </c>
      <c r="B62" s="3" t="s">
        <v>533</v>
      </c>
      <c r="C62" s="3" t="s">
        <v>534</v>
      </c>
      <c r="D62" s="3" t="s">
        <v>224</v>
      </c>
      <c r="E62" s="3" t="s">
        <v>27</v>
      </c>
      <c r="F62" s="3" t="s">
        <v>505</v>
      </c>
      <c r="G62" s="3" t="s">
        <v>127</v>
      </c>
      <c r="H62" s="4" t="s">
        <v>535</v>
      </c>
      <c r="I62" s="4" t="s">
        <v>300</v>
      </c>
      <c r="J62" s="4" t="s">
        <v>536</v>
      </c>
      <c r="K62" s="4" t="s">
        <v>537</v>
      </c>
      <c r="L62" s="3" t="s">
        <v>50</v>
      </c>
      <c r="M62" s="3" t="s">
        <v>511</v>
      </c>
      <c r="N62" s="3" t="s">
        <v>52</v>
      </c>
      <c r="O62" s="4">
        <v>2500</v>
      </c>
      <c r="P62" s="4">
        <v>300</v>
      </c>
      <c r="Q62" s="4">
        <v>168</v>
      </c>
      <c r="R62" s="4">
        <f t="shared" si="0"/>
        <v>168</v>
      </c>
      <c r="S62" s="4">
        <f>VLOOKUP(B62,'[1]ADHOC DH FINAL ACCOUNTED'!$B$8:$J$105,9,0)</f>
        <v>0</v>
      </c>
      <c r="T62" s="4">
        <f t="shared" si="1"/>
        <v>336</v>
      </c>
      <c r="U62" s="4">
        <f t="shared" si="2"/>
        <v>3136</v>
      </c>
      <c r="V62" s="3" t="s">
        <v>796</v>
      </c>
      <c r="W62" s="5">
        <v>45626</v>
      </c>
    </row>
    <row r="63" spans="1:23" x14ac:dyDescent="0.25">
      <c r="A63" s="6" t="s">
        <v>538</v>
      </c>
      <c r="B63" s="7" t="s">
        <v>539</v>
      </c>
      <c r="C63" s="7" t="s">
        <v>540</v>
      </c>
      <c r="D63" s="7" t="s">
        <v>515</v>
      </c>
      <c r="E63" s="7" t="s">
        <v>27</v>
      </c>
      <c r="F63" s="7" t="s">
        <v>516</v>
      </c>
      <c r="G63" s="7" t="s">
        <v>55</v>
      </c>
      <c r="H63" s="8" t="s">
        <v>541</v>
      </c>
      <c r="I63" s="8" t="s">
        <v>542</v>
      </c>
      <c r="J63" s="8" t="s">
        <v>543</v>
      </c>
      <c r="K63" s="8" t="s">
        <v>544</v>
      </c>
      <c r="L63" s="7" t="s">
        <v>520</v>
      </c>
      <c r="M63" s="7" t="s">
        <v>521</v>
      </c>
      <c r="N63" s="7" t="s">
        <v>522</v>
      </c>
      <c r="O63" s="8">
        <v>3560</v>
      </c>
      <c r="P63" s="8">
        <v>280</v>
      </c>
      <c r="Q63" s="8">
        <v>230.39999999999998</v>
      </c>
      <c r="R63" s="4">
        <f t="shared" si="0"/>
        <v>230.39999999999998</v>
      </c>
      <c r="S63" s="4">
        <f>VLOOKUP(B63,'[1]ADHOC DH FINAL ACCOUNTED'!$B$8:$J$105,9,0)</f>
        <v>0</v>
      </c>
      <c r="T63" s="4">
        <f t="shared" si="1"/>
        <v>460.79999999999995</v>
      </c>
      <c r="U63" s="4">
        <f t="shared" si="2"/>
        <v>4300.8</v>
      </c>
      <c r="V63" s="7" t="s">
        <v>796</v>
      </c>
      <c r="W63" s="9">
        <v>45626</v>
      </c>
    </row>
    <row r="64" spans="1:23" x14ac:dyDescent="0.25">
      <c r="A64" s="2" t="s">
        <v>545</v>
      </c>
      <c r="B64" s="3" t="s">
        <v>546</v>
      </c>
      <c r="C64" s="3" t="s">
        <v>547</v>
      </c>
      <c r="D64" s="3" t="s">
        <v>548</v>
      </c>
      <c r="E64" s="3" t="s">
        <v>27</v>
      </c>
      <c r="F64" s="3" t="s">
        <v>549</v>
      </c>
      <c r="G64" s="3" t="s">
        <v>55</v>
      </c>
      <c r="H64" s="4" t="s">
        <v>550</v>
      </c>
      <c r="I64" s="4" t="s">
        <v>300</v>
      </c>
      <c r="J64" s="4" t="s">
        <v>551</v>
      </c>
      <c r="K64" s="4" t="s">
        <v>552</v>
      </c>
      <c r="L64" s="3" t="s">
        <v>553</v>
      </c>
      <c r="M64" s="3" t="s">
        <v>554</v>
      </c>
      <c r="N64" s="3" t="s">
        <v>555</v>
      </c>
      <c r="O64" s="4">
        <v>2750</v>
      </c>
      <c r="P64" s="4">
        <v>300</v>
      </c>
      <c r="Q64" s="4">
        <v>183</v>
      </c>
      <c r="R64" s="4">
        <f t="shared" si="0"/>
        <v>183</v>
      </c>
      <c r="S64" s="4">
        <f>VLOOKUP(B64,'[1]ADHOC DH FINAL ACCOUNTED'!$B$8:$J$105,9,0)</f>
        <v>0</v>
      </c>
      <c r="T64" s="4">
        <f t="shared" si="1"/>
        <v>366</v>
      </c>
      <c r="U64" s="4">
        <f t="shared" si="2"/>
        <v>3416</v>
      </c>
      <c r="V64" s="3" t="s">
        <v>796</v>
      </c>
      <c r="W64" s="5">
        <v>45626</v>
      </c>
    </row>
    <row r="65" spans="1:23" x14ac:dyDescent="0.25">
      <c r="A65" s="6" t="s">
        <v>556</v>
      </c>
      <c r="B65" s="7" t="s">
        <v>557</v>
      </c>
      <c r="C65" s="7" t="s">
        <v>558</v>
      </c>
      <c r="D65" s="7" t="s">
        <v>89</v>
      </c>
      <c r="E65" s="7" t="s">
        <v>27</v>
      </c>
      <c r="F65" s="7" t="s">
        <v>90</v>
      </c>
      <c r="G65" s="7" t="s">
        <v>55</v>
      </c>
      <c r="H65" s="8" t="s">
        <v>477</v>
      </c>
      <c r="I65" s="8" t="s">
        <v>257</v>
      </c>
      <c r="J65" s="8" t="s">
        <v>478</v>
      </c>
      <c r="K65" s="8" t="s">
        <v>479</v>
      </c>
      <c r="L65" s="7" t="s">
        <v>372</v>
      </c>
      <c r="M65" s="7" t="s">
        <v>480</v>
      </c>
      <c r="N65" s="7" t="s">
        <v>374</v>
      </c>
      <c r="O65" s="8">
        <v>3950</v>
      </c>
      <c r="P65" s="8">
        <v>260</v>
      </c>
      <c r="Q65" s="8">
        <v>252.6</v>
      </c>
      <c r="R65" s="4">
        <f t="shared" si="0"/>
        <v>252.6</v>
      </c>
      <c r="S65" s="4">
        <f>VLOOKUP(B65,'[1]ADHOC DH FINAL ACCOUNTED'!$B$8:$J$105,9,0)</f>
        <v>0</v>
      </c>
      <c r="T65" s="4">
        <f t="shared" si="1"/>
        <v>505.2</v>
      </c>
      <c r="U65" s="4">
        <f t="shared" si="2"/>
        <v>4715.2</v>
      </c>
      <c r="V65" s="7" t="s">
        <v>796</v>
      </c>
      <c r="W65" s="9">
        <v>45626</v>
      </c>
    </row>
    <row r="66" spans="1:23" x14ac:dyDescent="0.25">
      <c r="A66" s="2" t="s">
        <v>559</v>
      </c>
      <c r="B66" s="3" t="s">
        <v>560</v>
      </c>
      <c r="C66" s="3" t="s">
        <v>561</v>
      </c>
      <c r="D66" s="3" t="s">
        <v>497</v>
      </c>
      <c r="E66" s="3" t="s">
        <v>27</v>
      </c>
      <c r="F66" s="3" t="s">
        <v>498</v>
      </c>
      <c r="G66" s="3" t="s">
        <v>506</v>
      </c>
      <c r="H66" s="4" t="s">
        <v>562</v>
      </c>
      <c r="I66" s="4" t="s">
        <v>72</v>
      </c>
      <c r="J66" s="4" t="s">
        <v>563</v>
      </c>
      <c r="K66" s="4" t="s">
        <v>564</v>
      </c>
      <c r="L66" s="3" t="s">
        <v>303</v>
      </c>
      <c r="M66" s="3" t="s">
        <v>565</v>
      </c>
      <c r="N66" s="3" t="s">
        <v>305</v>
      </c>
      <c r="O66" s="4">
        <v>2650</v>
      </c>
      <c r="P66" s="4">
        <v>200</v>
      </c>
      <c r="Q66" s="4">
        <v>171</v>
      </c>
      <c r="R66" s="4">
        <f t="shared" si="0"/>
        <v>171</v>
      </c>
      <c r="S66" s="4">
        <f>VLOOKUP(B66,'[1]ADHOC DH FINAL ACCOUNTED'!$B$8:$J$105,9,0)</f>
        <v>0</v>
      </c>
      <c r="T66" s="4">
        <f t="shared" si="1"/>
        <v>342</v>
      </c>
      <c r="U66" s="4">
        <f t="shared" si="2"/>
        <v>3192</v>
      </c>
      <c r="V66" s="3" t="s">
        <v>796</v>
      </c>
      <c r="W66" s="5">
        <v>45626</v>
      </c>
    </row>
    <row r="67" spans="1:23" x14ac:dyDescent="0.25">
      <c r="A67" s="6" t="s">
        <v>566</v>
      </c>
      <c r="B67" s="7" t="s">
        <v>567</v>
      </c>
      <c r="C67" s="7" t="s">
        <v>568</v>
      </c>
      <c r="D67" s="7" t="s">
        <v>569</v>
      </c>
      <c r="E67" s="7" t="s">
        <v>27</v>
      </c>
      <c r="F67" s="7" t="s">
        <v>570</v>
      </c>
      <c r="G67" s="7" t="s">
        <v>55</v>
      </c>
      <c r="H67" s="8" t="s">
        <v>571</v>
      </c>
      <c r="I67" s="8" t="s">
        <v>31</v>
      </c>
      <c r="J67" s="8" t="s">
        <v>572</v>
      </c>
      <c r="K67" s="8" t="s">
        <v>573</v>
      </c>
      <c r="L67" s="7" t="s">
        <v>34</v>
      </c>
      <c r="M67" s="7" t="s">
        <v>95</v>
      </c>
      <c r="N67" s="7" t="s">
        <v>36</v>
      </c>
      <c r="O67" s="8">
        <v>2925</v>
      </c>
      <c r="P67" s="8">
        <v>460</v>
      </c>
      <c r="Q67" s="8">
        <v>203.1</v>
      </c>
      <c r="R67" s="4">
        <f t="shared" ref="R67:R99" si="3">Q67</f>
        <v>203.1</v>
      </c>
      <c r="S67" s="4">
        <f>VLOOKUP(B67,'[1]ADHOC DH FINAL ACCOUNTED'!$B$8:$J$105,9,0)</f>
        <v>0</v>
      </c>
      <c r="T67" s="4">
        <f t="shared" ref="T67:T99" si="4">R67+Q67+S67</f>
        <v>406.2</v>
      </c>
      <c r="U67" s="4">
        <f t="shared" ref="U67:U99" si="5">P67+O67+T67</f>
        <v>3791.2</v>
      </c>
      <c r="V67" s="7" t="s">
        <v>796</v>
      </c>
      <c r="W67" s="9">
        <v>45626</v>
      </c>
    </row>
    <row r="68" spans="1:23" x14ac:dyDescent="0.25">
      <c r="A68" s="2" t="s">
        <v>574</v>
      </c>
      <c r="B68" s="3" t="s">
        <v>575</v>
      </c>
      <c r="C68" s="3" t="s">
        <v>576</v>
      </c>
      <c r="D68" s="3" t="s">
        <v>224</v>
      </c>
      <c r="E68" s="3" t="s">
        <v>27</v>
      </c>
      <c r="F68" s="3" t="s">
        <v>505</v>
      </c>
      <c r="G68" s="3" t="s">
        <v>127</v>
      </c>
      <c r="H68" s="4" t="s">
        <v>577</v>
      </c>
      <c r="I68" s="4" t="s">
        <v>40</v>
      </c>
      <c r="J68" s="4" t="s">
        <v>578</v>
      </c>
      <c r="K68" s="4" t="s">
        <v>579</v>
      </c>
      <c r="L68" s="3" t="s">
        <v>34</v>
      </c>
      <c r="M68" s="3" t="s">
        <v>95</v>
      </c>
      <c r="N68" s="3" t="s">
        <v>67</v>
      </c>
      <c r="O68" s="4">
        <v>4200</v>
      </c>
      <c r="P68" s="4">
        <v>360</v>
      </c>
      <c r="Q68" s="4">
        <v>273.59999999999997</v>
      </c>
      <c r="R68" s="4">
        <f t="shared" si="3"/>
        <v>273.59999999999997</v>
      </c>
      <c r="S68" s="4">
        <f>VLOOKUP(B68,'[1]ADHOC DH FINAL ACCOUNTED'!$B$8:$J$105,9,0)</f>
        <v>0</v>
      </c>
      <c r="T68" s="4">
        <f t="shared" si="4"/>
        <v>547.19999999999993</v>
      </c>
      <c r="U68" s="4">
        <f t="shared" si="5"/>
        <v>5107.2</v>
      </c>
      <c r="V68" s="3" t="s">
        <v>796</v>
      </c>
      <c r="W68" s="5">
        <v>45626</v>
      </c>
    </row>
    <row r="69" spans="1:23" x14ac:dyDescent="0.25">
      <c r="A69" s="6" t="s">
        <v>580</v>
      </c>
      <c r="B69" s="7" t="s">
        <v>581</v>
      </c>
      <c r="C69" s="7" t="s">
        <v>582</v>
      </c>
      <c r="D69" s="7" t="s">
        <v>515</v>
      </c>
      <c r="E69" s="7" t="s">
        <v>27</v>
      </c>
      <c r="F69" s="7" t="s">
        <v>516</v>
      </c>
      <c r="G69" s="7" t="s">
        <v>55</v>
      </c>
      <c r="H69" s="8" t="s">
        <v>583</v>
      </c>
      <c r="I69" s="8" t="s">
        <v>542</v>
      </c>
      <c r="J69" s="8" t="s">
        <v>584</v>
      </c>
      <c r="K69" s="8" t="s">
        <v>585</v>
      </c>
      <c r="L69" s="7" t="s">
        <v>520</v>
      </c>
      <c r="M69" s="7" t="s">
        <v>521</v>
      </c>
      <c r="N69" s="7" t="s">
        <v>522</v>
      </c>
      <c r="O69" s="8">
        <v>2037</v>
      </c>
      <c r="P69" s="8">
        <v>280</v>
      </c>
      <c r="Q69" s="8">
        <v>139.01999999999998</v>
      </c>
      <c r="R69" s="4">
        <f t="shared" si="3"/>
        <v>139.01999999999998</v>
      </c>
      <c r="S69" s="4">
        <f>VLOOKUP(B69,'[1]ADHOC DH FINAL ACCOUNTED'!$B$8:$J$105,9,0)</f>
        <v>0</v>
      </c>
      <c r="T69" s="4">
        <f t="shared" si="4"/>
        <v>278.03999999999996</v>
      </c>
      <c r="U69" s="4">
        <f t="shared" si="5"/>
        <v>2595.04</v>
      </c>
      <c r="V69" s="7" t="s">
        <v>796</v>
      </c>
      <c r="W69" s="9">
        <v>45626</v>
      </c>
    </row>
    <row r="70" spans="1:23" x14ac:dyDescent="0.25">
      <c r="A70" s="2" t="s">
        <v>586</v>
      </c>
      <c r="B70" s="3" t="s">
        <v>587</v>
      </c>
      <c r="C70" s="3" t="s">
        <v>588</v>
      </c>
      <c r="D70" s="3" t="s">
        <v>224</v>
      </c>
      <c r="E70" s="3" t="s">
        <v>27</v>
      </c>
      <c r="F70" s="3" t="s">
        <v>505</v>
      </c>
      <c r="G70" s="3" t="s">
        <v>127</v>
      </c>
      <c r="H70" s="4" t="s">
        <v>535</v>
      </c>
      <c r="I70" s="4" t="s">
        <v>40</v>
      </c>
      <c r="J70" s="4" t="s">
        <v>589</v>
      </c>
      <c r="K70" s="4" t="s">
        <v>590</v>
      </c>
      <c r="L70" s="3" t="s">
        <v>34</v>
      </c>
      <c r="M70" s="3" t="s">
        <v>95</v>
      </c>
      <c r="N70" s="3" t="s">
        <v>67</v>
      </c>
      <c r="O70" s="4">
        <v>2750</v>
      </c>
      <c r="P70" s="4">
        <v>360</v>
      </c>
      <c r="Q70" s="4">
        <v>186.6</v>
      </c>
      <c r="R70" s="4">
        <f t="shared" si="3"/>
        <v>186.6</v>
      </c>
      <c r="S70" s="4">
        <f>VLOOKUP(B70,'[1]ADHOC DH FINAL ACCOUNTED'!$B$8:$J$105,9,0)</f>
        <v>0</v>
      </c>
      <c r="T70" s="4">
        <f t="shared" si="4"/>
        <v>373.2</v>
      </c>
      <c r="U70" s="4">
        <f t="shared" si="5"/>
        <v>3483.2</v>
      </c>
      <c r="V70" s="3" t="s">
        <v>796</v>
      </c>
      <c r="W70" s="5">
        <v>45626</v>
      </c>
    </row>
    <row r="71" spans="1:23" x14ac:dyDescent="0.25">
      <c r="A71" s="6" t="s">
        <v>591</v>
      </c>
      <c r="B71" s="7" t="s">
        <v>592</v>
      </c>
      <c r="C71" s="7" t="s">
        <v>593</v>
      </c>
      <c r="D71" s="7" t="s">
        <v>594</v>
      </c>
      <c r="E71" s="7" t="s">
        <v>27</v>
      </c>
      <c r="F71" s="7" t="s">
        <v>595</v>
      </c>
      <c r="G71" s="7" t="s">
        <v>101</v>
      </c>
      <c r="H71" s="8" t="s">
        <v>167</v>
      </c>
      <c r="I71" s="8" t="s">
        <v>37</v>
      </c>
      <c r="J71" s="8" t="s">
        <v>596</v>
      </c>
      <c r="K71" s="8" t="s">
        <v>597</v>
      </c>
      <c r="L71" s="7" t="s">
        <v>598</v>
      </c>
      <c r="M71" s="7" t="s">
        <v>599</v>
      </c>
      <c r="N71" s="7" t="s">
        <v>600</v>
      </c>
      <c r="O71" s="8">
        <v>2600</v>
      </c>
      <c r="P71" s="8">
        <v>0</v>
      </c>
      <c r="Q71" s="8">
        <v>0</v>
      </c>
      <c r="R71" s="4">
        <f t="shared" si="3"/>
        <v>0</v>
      </c>
      <c r="S71" s="4">
        <f>VLOOKUP(B71,'[1]ADHOC DH FINAL ACCOUNTED'!$B$8:$J$105,9,0)</f>
        <v>312</v>
      </c>
      <c r="T71" s="4">
        <f t="shared" si="4"/>
        <v>312</v>
      </c>
      <c r="U71" s="4">
        <f t="shared" si="5"/>
        <v>2912</v>
      </c>
      <c r="V71" s="7" t="s">
        <v>797</v>
      </c>
      <c r="W71" s="9">
        <v>45626</v>
      </c>
    </row>
    <row r="72" spans="1:23" x14ac:dyDescent="0.25">
      <c r="A72" s="2" t="s">
        <v>601</v>
      </c>
      <c r="B72" s="3" t="s">
        <v>602</v>
      </c>
      <c r="C72" s="3" t="s">
        <v>603</v>
      </c>
      <c r="D72" s="3" t="s">
        <v>594</v>
      </c>
      <c r="E72" s="3" t="s">
        <v>27</v>
      </c>
      <c r="F72" s="3" t="s">
        <v>595</v>
      </c>
      <c r="G72" s="3" t="s">
        <v>55</v>
      </c>
      <c r="H72" s="4" t="s">
        <v>604</v>
      </c>
      <c r="I72" s="4" t="s">
        <v>361</v>
      </c>
      <c r="J72" s="4" t="s">
        <v>605</v>
      </c>
      <c r="K72" s="4" t="s">
        <v>606</v>
      </c>
      <c r="L72" s="3" t="s">
        <v>598</v>
      </c>
      <c r="M72" s="3" t="s">
        <v>607</v>
      </c>
      <c r="N72" s="3" t="s">
        <v>600</v>
      </c>
      <c r="O72" s="4">
        <v>2600</v>
      </c>
      <c r="P72" s="4">
        <v>60</v>
      </c>
      <c r="Q72" s="4">
        <v>0</v>
      </c>
      <c r="R72" s="4">
        <f t="shared" si="3"/>
        <v>0</v>
      </c>
      <c r="S72" s="4">
        <f>VLOOKUP(B72,'[1]ADHOC DH FINAL ACCOUNTED'!$B$8:$J$105,9,0)</f>
        <v>319.2</v>
      </c>
      <c r="T72" s="4">
        <f t="shared" si="4"/>
        <v>319.2</v>
      </c>
      <c r="U72" s="4">
        <f t="shared" si="5"/>
        <v>2979.2</v>
      </c>
      <c r="V72" s="3" t="s">
        <v>797</v>
      </c>
      <c r="W72" s="5">
        <v>45626</v>
      </c>
    </row>
    <row r="73" spans="1:23" x14ac:dyDescent="0.25">
      <c r="A73" s="6" t="s">
        <v>608</v>
      </c>
      <c r="B73" s="7" t="s">
        <v>609</v>
      </c>
      <c r="C73" s="7" t="s">
        <v>610</v>
      </c>
      <c r="D73" s="7" t="s">
        <v>611</v>
      </c>
      <c r="E73" s="7" t="s">
        <v>27</v>
      </c>
      <c r="F73" s="7" t="s">
        <v>612</v>
      </c>
      <c r="G73" s="7" t="s">
        <v>114</v>
      </c>
      <c r="H73" s="8" t="s">
        <v>613</v>
      </c>
      <c r="I73" s="8" t="s">
        <v>188</v>
      </c>
      <c r="J73" s="8" t="s">
        <v>614</v>
      </c>
      <c r="K73" s="8" t="s">
        <v>615</v>
      </c>
      <c r="L73" s="7" t="s">
        <v>202</v>
      </c>
      <c r="M73" s="7" t="s">
        <v>260</v>
      </c>
      <c r="N73" s="7" t="s">
        <v>204</v>
      </c>
      <c r="O73" s="8">
        <v>2750</v>
      </c>
      <c r="P73" s="8">
        <v>160</v>
      </c>
      <c r="Q73" s="8">
        <v>174.6</v>
      </c>
      <c r="R73" s="4">
        <f t="shared" si="3"/>
        <v>174.6</v>
      </c>
      <c r="S73" s="4">
        <f>VLOOKUP(B73,'[1]ADHOC DH FINAL ACCOUNTED'!$B$8:$J$105,9,0)</f>
        <v>0</v>
      </c>
      <c r="T73" s="4">
        <f t="shared" si="4"/>
        <v>349.2</v>
      </c>
      <c r="U73" s="4">
        <f t="shared" si="5"/>
        <v>3259.2</v>
      </c>
      <c r="V73" s="7" t="s">
        <v>796</v>
      </c>
      <c r="W73" s="9">
        <v>45626</v>
      </c>
    </row>
    <row r="74" spans="1:23" x14ac:dyDescent="0.25">
      <c r="A74" s="2" t="s">
        <v>616</v>
      </c>
      <c r="B74" s="3" t="s">
        <v>617</v>
      </c>
      <c r="C74" s="3" t="s">
        <v>618</v>
      </c>
      <c r="D74" s="3" t="s">
        <v>619</v>
      </c>
      <c r="E74" s="3" t="s">
        <v>27</v>
      </c>
      <c r="F74" s="3" t="s">
        <v>620</v>
      </c>
      <c r="G74" s="3" t="s">
        <v>55</v>
      </c>
      <c r="H74" s="4" t="s">
        <v>621</v>
      </c>
      <c r="I74" s="4" t="s">
        <v>300</v>
      </c>
      <c r="J74" s="4" t="s">
        <v>622</v>
      </c>
      <c r="K74" s="4" t="s">
        <v>623</v>
      </c>
      <c r="L74" s="3" t="s">
        <v>65</v>
      </c>
      <c r="M74" s="3" t="s">
        <v>399</v>
      </c>
      <c r="N74" s="3" t="s">
        <v>67</v>
      </c>
      <c r="O74" s="4">
        <v>3750</v>
      </c>
      <c r="P74" s="4">
        <v>300</v>
      </c>
      <c r="Q74" s="4">
        <v>243</v>
      </c>
      <c r="R74" s="4">
        <f t="shared" si="3"/>
        <v>243</v>
      </c>
      <c r="S74" s="4">
        <f>VLOOKUP(B74,'[1]ADHOC DH FINAL ACCOUNTED'!$B$8:$J$105,9,0)</f>
        <v>0</v>
      </c>
      <c r="T74" s="4">
        <f t="shared" si="4"/>
        <v>486</v>
      </c>
      <c r="U74" s="4">
        <f t="shared" si="5"/>
        <v>4536</v>
      </c>
      <c r="V74" s="3" t="s">
        <v>796</v>
      </c>
      <c r="W74" s="5">
        <v>45626</v>
      </c>
    </row>
    <row r="75" spans="1:23" x14ac:dyDescent="0.25">
      <c r="A75" s="6" t="s">
        <v>624</v>
      </c>
      <c r="B75" s="7" t="s">
        <v>625</v>
      </c>
      <c r="C75" s="7" t="s">
        <v>626</v>
      </c>
      <c r="D75" s="7" t="s">
        <v>627</v>
      </c>
      <c r="E75" s="7" t="s">
        <v>27</v>
      </c>
      <c r="F75" s="7" t="s">
        <v>628</v>
      </c>
      <c r="G75" s="7" t="s">
        <v>55</v>
      </c>
      <c r="H75" s="8" t="s">
        <v>629</v>
      </c>
      <c r="I75" s="8" t="s">
        <v>139</v>
      </c>
      <c r="J75" s="8" t="s">
        <v>630</v>
      </c>
      <c r="K75" s="8" t="s">
        <v>631</v>
      </c>
      <c r="L75" s="7" t="s">
        <v>119</v>
      </c>
      <c r="M75" s="7" t="s">
        <v>632</v>
      </c>
      <c r="N75" s="7" t="s">
        <v>121</v>
      </c>
      <c r="O75" s="8">
        <v>4450</v>
      </c>
      <c r="P75" s="8">
        <v>400</v>
      </c>
      <c r="Q75" s="8">
        <v>291</v>
      </c>
      <c r="R75" s="4">
        <f t="shared" si="3"/>
        <v>291</v>
      </c>
      <c r="S75" s="4">
        <f>VLOOKUP(B75,'[1]ADHOC DH FINAL ACCOUNTED'!$B$8:$J$105,9,0)</f>
        <v>0</v>
      </c>
      <c r="T75" s="4">
        <f t="shared" si="4"/>
        <v>582</v>
      </c>
      <c r="U75" s="4">
        <f t="shared" si="5"/>
        <v>5432</v>
      </c>
      <c r="V75" s="7" t="s">
        <v>796</v>
      </c>
      <c r="W75" s="9">
        <v>45626</v>
      </c>
    </row>
    <row r="76" spans="1:23" x14ac:dyDescent="0.25">
      <c r="A76" s="2" t="s">
        <v>633</v>
      </c>
      <c r="B76" s="3" t="s">
        <v>634</v>
      </c>
      <c r="C76" s="3" t="s">
        <v>635</v>
      </c>
      <c r="D76" s="3" t="s">
        <v>627</v>
      </c>
      <c r="E76" s="3" t="s">
        <v>27</v>
      </c>
      <c r="F76" s="3" t="s">
        <v>636</v>
      </c>
      <c r="G76" s="3" t="s">
        <v>166</v>
      </c>
      <c r="H76" s="4" t="s">
        <v>176</v>
      </c>
      <c r="I76" s="4" t="s">
        <v>37</v>
      </c>
      <c r="J76" s="4" t="s">
        <v>129</v>
      </c>
      <c r="K76" s="4" t="s">
        <v>637</v>
      </c>
      <c r="L76" s="3" t="s">
        <v>119</v>
      </c>
      <c r="M76" s="3" t="s">
        <v>268</v>
      </c>
      <c r="N76" s="3" t="s">
        <v>121</v>
      </c>
      <c r="O76" s="4">
        <v>2000</v>
      </c>
      <c r="P76" s="4">
        <v>0</v>
      </c>
      <c r="Q76" s="4">
        <v>120</v>
      </c>
      <c r="R76" s="4">
        <f t="shared" si="3"/>
        <v>120</v>
      </c>
      <c r="S76" s="4">
        <f>VLOOKUP(B76,'[1]ADHOC DH FINAL ACCOUNTED'!$B$8:$J$105,9,0)</f>
        <v>0</v>
      </c>
      <c r="T76" s="4">
        <f t="shared" si="4"/>
        <v>240</v>
      </c>
      <c r="U76" s="4">
        <f t="shared" si="5"/>
        <v>2240</v>
      </c>
      <c r="V76" s="3" t="s">
        <v>796</v>
      </c>
      <c r="W76" s="5">
        <v>45626</v>
      </c>
    </row>
    <row r="77" spans="1:23" x14ac:dyDescent="0.25">
      <c r="A77" s="6" t="s">
        <v>638</v>
      </c>
      <c r="B77" s="7" t="s">
        <v>639</v>
      </c>
      <c r="C77" s="7" t="s">
        <v>640</v>
      </c>
      <c r="D77" s="7" t="s">
        <v>619</v>
      </c>
      <c r="E77" s="7" t="s">
        <v>27</v>
      </c>
      <c r="F77" s="7" t="s">
        <v>620</v>
      </c>
      <c r="G77" s="7" t="s">
        <v>55</v>
      </c>
      <c r="H77" s="8" t="s">
        <v>641</v>
      </c>
      <c r="I77" s="8" t="s">
        <v>72</v>
      </c>
      <c r="J77" s="8" t="s">
        <v>642</v>
      </c>
      <c r="K77" s="8" t="s">
        <v>643</v>
      </c>
      <c r="L77" s="7" t="s">
        <v>65</v>
      </c>
      <c r="M77" s="7" t="s">
        <v>399</v>
      </c>
      <c r="N77" s="7" t="s">
        <v>67</v>
      </c>
      <c r="O77" s="8">
        <v>2925</v>
      </c>
      <c r="P77" s="8">
        <v>200</v>
      </c>
      <c r="Q77" s="8">
        <v>187.5</v>
      </c>
      <c r="R77" s="4">
        <f t="shared" si="3"/>
        <v>187.5</v>
      </c>
      <c r="S77" s="4">
        <f>VLOOKUP(B77,'[1]ADHOC DH FINAL ACCOUNTED'!$B$8:$J$105,9,0)</f>
        <v>0</v>
      </c>
      <c r="T77" s="4">
        <f t="shared" si="4"/>
        <v>375</v>
      </c>
      <c r="U77" s="4">
        <f t="shared" si="5"/>
        <v>3500</v>
      </c>
      <c r="V77" s="7" t="s">
        <v>796</v>
      </c>
      <c r="W77" s="9">
        <v>45626</v>
      </c>
    </row>
    <row r="78" spans="1:23" x14ac:dyDescent="0.25">
      <c r="A78" s="2" t="s">
        <v>644</v>
      </c>
      <c r="B78" s="3" t="s">
        <v>645</v>
      </c>
      <c r="C78" s="3" t="s">
        <v>328</v>
      </c>
      <c r="D78" s="3" t="s">
        <v>26</v>
      </c>
      <c r="E78" s="3" t="s">
        <v>27</v>
      </c>
      <c r="F78" s="3" t="s">
        <v>70</v>
      </c>
      <c r="G78" s="3" t="s">
        <v>29</v>
      </c>
      <c r="H78" s="4" t="s">
        <v>646</v>
      </c>
      <c r="I78" s="4" t="s">
        <v>273</v>
      </c>
      <c r="J78" s="4" t="s">
        <v>647</v>
      </c>
      <c r="K78" s="4" t="s">
        <v>648</v>
      </c>
      <c r="L78" s="3" t="s">
        <v>65</v>
      </c>
      <c r="M78" s="3" t="s">
        <v>399</v>
      </c>
      <c r="N78" s="3" t="s">
        <v>67</v>
      </c>
      <c r="O78" s="4">
        <v>5200</v>
      </c>
      <c r="P78" s="4">
        <v>150</v>
      </c>
      <c r="Q78" s="4">
        <v>321</v>
      </c>
      <c r="R78" s="4">
        <f t="shared" si="3"/>
        <v>321</v>
      </c>
      <c r="S78" s="4">
        <f>VLOOKUP(B78,'[1]ADHOC DH FINAL ACCOUNTED'!$B$8:$J$105,9,0)</f>
        <v>0</v>
      </c>
      <c r="T78" s="4">
        <f t="shared" si="4"/>
        <v>642</v>
      </c>
      <c r="U78" s="4">
        <f t="shared" si="5"/>
        <v>5992</v>
      </c>
      <c r="V78" s="3" t="s">
        <v>796</v>
      </c>
      <c r="W78" s="5">
        <v>45626</v>
      </c>
    </row>
    <row r="79" spans="1:23" x14ac:dyDescent="0.25">
      <c r="A79" s="6" t="s">
        <v>649</v>
      </c>
      <c r="B79" s="7" t="s">
        <v>650</v>
      </c>
      <c r="C79" s="7" t="s">
        <v>651</v>
      </c>
      <c r="D79" s="7" t="s">
        <v>652</v>
      </c>
      <c r="E79" s="7" t="s">
        <v>27</v>
      </c>
      <c r="F79" s="7" t="s">
        <v>653</v>
      </c>
      <c r="G79" s="7" t="s">
        <v>55</v>
      </c>
      <c r="H79" s="8" t="s">
        <v>312</v>
      </c>
      <c r="I79" s="8" t="s">
        <v>470</v>
      </c>
      <c r="J79" s="8" t="s">
        <v>654</v>
      </c>
      <c r="K79" s="8" t="s">
        <v>655</v>
      </c>
      <c r="L79" s="7" t="s">
        <v>50</v>
      </c>
      <c r="M79" s="7" t="s">
        <v>51</v>
      </c>
      <c r="N79" s="7" t="s">
        <v>52</v>
      </c>
      <c r="O79" s="8">
        <v>3200</v>
      </c>
      <c r="P79" s="8">
        <v>330</v>
      </c>
      <c r="Q79" s="8">
        <v>211.79999999999998</v>
      </c>
      <c r="R79" s="4">
        <f t="shared" si="3"/>
        <v>211.79999999999998</v>
      </c>
      <c r="S79" s="4">
        <f>VLOOKUP(B79,'[1]ADHOC DH FINAL ACCOUNTED'!$B$8:$J$105,9,0)</f>
        <v>0</v>
      </c>
      <c r="T79" s="4">
        <f t="shared" si="4"/>
        <v>423.59999999999997</v>
      </c>
      <c r="U79" s="4">
        <f t="shared" si="5"/>
        <v>3953.6</v>
      </c>
      <c r="V79" s="7" t="s">
        <v>796</v>
      </c>
      <c r="W79" s="9">
        <v>45626</v>
      </c>
    </row>
    <row r="80" spans="1:23" x14ac:dyDescent="0.25">
      <c r="A80" s="2" t="s">
        <v>656</v>
      </c>
      <c r="B80" s="3" t="s">
        <v>657</v>
      </c>
      <c r="C80" s="3" t="s">
        <v>328</v>
      </c>
      <c r="D80" s="3" t="s">
        <v>26</v>
      </c>
      <c r="E80" s="3" t="s">
        <v>27</v>
      </c>
      <c r="F80" s="3" t="s">
        <v>70</v>
      </c>
      <c r="G80" s="3" t="s">
        <v>29</v>
      </c>
      <c r="H80" s="4" t="s">
        <v>658</v>
      </c>
      <c r="I80" s="4" t="s">
        <v>273</v>
      </c>
      <c r="J80" s="4" t="s">
        <v>659</v>
      </c>
      <c r="K80" s="4" t="s">
        <v>660</v>
      </c>
      <c r="L80" s="3" t="s">
        <v>65</v>
      </c>
      <c r="M80" s="3" t="s">
        <v>661</v>
      </c>
      <c r="N80" s="3" t="s">
        <v>67</v>
      </c>
      <c r="O80" s="4">
        <v>6750</v>
      </c>
      <c r="P80" s="4">
        <v>150</v>
      </c>
      <c r="Q80" s="4">
        <v>414</v>
      </c>
      <c r="R80" s="4">
        <f t="shared" si="3"/>
        <v>414</v>
      </c>
      <c r="S80" s="4">
        <f>VLOOKUP(B80,'[1]ADHOC DH FINAL ACCOUNTED'!$B$8:$J$105,9,0)</f>
        <v>0</v>
      </c>
      <c r="T80" s="4">
        <f t="shared" si="4"/>
        <v>828</v>
      </c>
      <c r="U80" s="4">
        <f t="shared" si="5"/>
        <v>7728</v>
      </c>
      <c r="V80" s="3" t="s">
        <v>796</v>
      </c>
      <c r="W80" s="5">
        <v>45626</v>
      </c>
    </row>
    <row r="81" spans="1:23" x14ac:dyDescent="0.25">
      <c r="A81" s="6" t="s">
        <v>662</v>
      </c>
      <c r="B81" s="7" t="s">
        <v>663</v>
      </c>
      <c r="C81" s="7" t="s">
        <v>664</v>
      </c>
      <c r="D81" s="7" t="s">
        <v>665</v>
      </c>
      <c r="E81" s="7" t="s">
        <v>27</v>
      </c>
      <c r="F81" s="7" t="s">
        <v>666</v>
      </c>
      <c r="G81" s="7" t="s">
        <v>114</v>
      </c>
      <c r="H81" s="8" t="s">
        <v>667</v>
      </c>
      <c r="I81" s="8" t="s">
        <v>153</v>
      </c>
      <c r="J81" s="8" t="s">
        <v>447</v>
      </c>
      <c r="K81" s="8" t="s">
        <v>448</v>
      </c>
      <c r="L81" s="7" t="s">
        <v>179</v>
      </c>
      <c r="M81" s="7" t="s">
        <v>668</v>
      </c>
      <c r="N81" s="7" t="s">
        <v>181</v>
      </c>
      <c r="O81" s="8">
        <v>2750</v>
      </c>
      <c r="P81" s="8">
        <v>350</v>
      </c>
      <c r="Q81" s="8">
        <v>186</v>
      </c>
      <c r="R81" s="4">
        <f t="shared" si="3"/>
        <v>186</v>
      </c>
      <c r="S81" s="4">
        <f>VLOOKUP(B81,'[1]ADHOC DH FINAL ACCOUNTED'!$B$8:$J$105,9,0)</f>
        <v>0</v>
      </c>
      <c r="T81" s="4">
        <f t="shared" si="4"/>
        <v>372</v>
      </c>
      <c r="U81" s="4">
        <f t="shared" si="5"/>
        <v>3472</v>
      </c>
      <c r="V81" s="7" t="s">
        <v>796</v>
      </c>
      <c r="W81" s="9">
        <v>45626</v>
      </c>
    </row>
    <row r="82" spans="1:23" x14ac:dyDescent="0.25">
      <c r="A82" s="2" t="s">
        <v>669</v>
      </c>
      <c r="B82" s="3" t="s">
        <v>670</v>
      </c>
      <c r="C82" s="3" t="s">
        <v>671</v>
      </c>
      <c r="D82" s="3" t="s">
        <v>672</v>
      </c>
      <c r="E82" s="3" t="s">
        <v>27</v>
      </c>
      <c r="F82" s="3" t="s">
        <v>673</v>
      </c>
      <c r="G82" s="3" t="s">
        <v>29</v>
      </c>
      <c r="H82" s="4" t="s">
        <v>674</v>
      </c>
      <c r="I82" s="4" t="s">
        <v>40</v>
      </c>
      <c r="J82" s="4" t="s">
        <v>675</v>
      </c>
      <c r="K82" s="4" t="s">
        <v>676</v>
      </c>
      <c r="L82" s="3" t="s">
        <v>677</v>
      </c>
      <c r="M82" s="3" t="s">
        <v>678</v>
      </c>
      <c r="N82" s="3" t="s">
        <v>134</v>
      </c>
      <c r="O82" s="4">
        <v>2520</v>
      </c>
      <c r="P82" s="4">
        <v>360</v>
      </c>
      <c r="Q82" s="4">
        <v>172.79999999999998</v>
      </c>
      <c r="R82" s="4">
        <f t="shared" si="3"/>
        <v>172.79999999999998</v>
      </c>
      <c r="S82" s="4">
        <f>VLOOKUP(B82,'[1]ADHOC DH FINAL ACCOUNTED'!$B$8:$J$105,9,0)</f>
        <v>0</v>
      </c>
      <c r="T82" s="4">
        <f t="shared" si="4"/>
        <v>345.59999999999997</v>
      </c>
      <c r="U82" s="4">
        <f t="shared" si="5"/>
        <v>3225.6</v>
      </c>
      <c r="V82" s="3" t="s">
        <v>796</v>
      </c>
      <c r="W82" s="5">
        <v>45626</v>
      </c>
    </row>
    <row r="83" spans="1:23" x14ac:dyDescent="0.25">
      <c r="A83" s="6" t="s">
        <v>679</v>
      </c>
      <c r="B83" s="7" t="s">
        <v>680</v>
      </c>
      <c r="C83" s="7" t="s">
        <v>681</v>
      </c>
      <c r="D83" s="7" t="s">
        <v>682</v>
      </c>
      <c r="E83" s="7" t="s">
        <v>27</v>
      </c>
      <c r="F83" s="7" t="s">
        <v>683</v>
      </c>
      <c r="G83" s="7" t="s">
        <v>55</v>
      </c>
      <c r="H83" s="8" t="s">
        <v>684</v>
      </c>
      <c r="I83" s="8" t="s">
        <v>322</v>
      </c>
      <c r="J83" s="8" t="s">
        <v>685</v>
      </c>
      <c r="K83" s="8" t="s">
        <v>686</v>
      </c>
      <c r="L83" s="7" t="s">
        <v>372</v>
      </c>
      <c r="M83" s="7" t="s">
        <v>687</v>
      </c>
      <c r="N83" s="7" t="s">
        <v>374</v>
      </c>
      <c r="O83" s="8">
        <v>3450</v>
      </c>
      <c r="P83" s="8">
        <v>320</v>
      </c>
      <c r="Q83" s="8">
        <v>226.2</v>
      </c>
      <c r="R83" s="4">
        <f t="shared" si="3"/>
        <v>226.2</v>
      </c>
      <c r="S83" s="4">
        <f>VLOOKUP(B83,'[1]ADHOC DH FINAL ACCOUNTED'!$B$8:$J$105,9,0)</f>
        <v>0</v>
      </c>
      <c r="T83" s="4">
        <f t="shared" si="4"/>
        <v>452.4</v>
      </c>
      <c r="U83" s="4">
        <f t="shared" si="5"/>
        <v>4222.3999999999996</v>
      </c>
      <c r="V83" s="7" t="s">
        <v>796</v>
      </c>
      <c r="W83" s="9">
        <v>45626</v>
      </c>
    </row>
    <row r="84" spans="1:23" x14ac:dyDescent="0.25">
      <c r="A84" s="2" t="s">
        <v>688</v>
      </c>
      <c r="B84" s="3" t="s">
        <v>689</v>
      </c>
      <c r="C84" s="3" t="s">
        <v>681</v>
      </c>
      <c r="D84" s="3" t="s">
        <v>682</v>
      </c>
      <c r="E84" s="3" t="s">
        <v>27</v>
      </c>
      <c r="F84" s="3" t="s">
        <v>683</v>
      </c>
      <c r="G84" s="3" t="s">
        <v>166</v>
      </c>
      <c r="H84" s="4" t="s">
        <v>167</v>
      </c>
      <c r="I84" s="4" t="s">
        <v>441</v>
      </c>
      <c r="J84" s="4" t="s">
        <v>446</v>
      </c>
      <c r="K84" s="4" t="s">
        <v>690</v>
      </c>
      <c r="L84" s="3" t="s">
        <v>372</v>
      </c>
      <c r="M84" s="3" t="s">
        <v>687</v>
      </c>
      <c r="N84" s="3" t="s">
        <v>374</v>
      </c>
      <c r="O84" s="4">
        <v>2000</v>
      </c>
      <c r="P84" s="4">
        <v>50</v>
      </c>
      <c r="Q84" s="4">
        <v>123</v>
      </c>
      <c r="R84" s="4">
        <f t="shared" si="3"/>
        <v>123</v>
      </c>
      <c r="S84" s="4">
        <f>VLOOKUP(B84,'[1]ADHOC DH FINAL ACCOUNTED'!$B$8:$J$105,9,0)</f>
        <v>0</v>
      </c>
      <c r="T84" s="4">
        <f t="shared" si="4"/>
        <v>246</v>
      </c>
      <c r="U84" s="4">
        <f t="shared" si="5"/>
        <v>2296</v>
      </c>
      <c r="V84" s="3" t="s">
        <v>796</v>
      </c>
      <c r="W84" s="5">
        <v>45626</v>
      </c>
    </row>
    <row r="85" spans="1:23" x14ac:dyDescent="0.25">
      <c r="A85" s="6" t="s">
        <v>691</v>
      </c>
      <c r="B85" s="7" t="s">
        <v>692</v>
      </c>
      <c r="C85" s="7" t="s">
        <v>693</v>
      </c>
      <c r="D85" s="7" t="s">
        <v>694</v>
      </c>
      <c r="E85" s="7" t="s">
        <v>27</v>
      </c>
      <c r="F85" s="7" t="s">
        <v>695</v>
      </c>
      <c r="G85" s="7" t="s">
        <v>208</v>
      </c>
      <c r="H85" s="8" t="s">
        <v>696</v>
      </c>
      <c r="I85" s="8" t="s">
        <v>129</v>
      </c>
      <c r="J85" s="8" t="s">
        <v>697</v>
      </c>
      <c r="K85" s="8" t="s">
        <v>698</v>
      </c>
      <c r="L85" s="7" t="s">
        <v>34</v>
      </c>
      <c r="M85" s="7" t="s">
        <v>220</v>
      </c>
      <c r="N85" s="7" t="s">
        <v>36</v>
      </c>
      <c r="O85" s="8">
        <v>5725</v>
      </c>
      <c r="P85" s="8">
        <v>240</v>
      </c>
      <c r="Q85" s="8">
        <v>357.9</v>
      </c>
      <c r="R85" s="4">
        <f t="shared" si="3"/>
        <v>357.9</v>
      </c>
      <c r="S85" s="4">
        <f>VLOOKUP(B85,'[1]ADHOC DH FINAL ACCOUNTED'!$B$8:$J$105,9,0)</f>
        <v>0</v>
      </c>
      <c r="T85" s="4">
        <f t="shared" si="4"/>
        <v>715.8</v>
      </c>
      <c r="U85" s="4">
        <f t="shared" si="5"/>
        <v>6680.8</v>
      </c>
      <c r="V85" s="7" t="s">
        <v>796</v>
      </c>
      <c r="W85" s="9">
        <v>45626</v>
      </c>
    </row>
    <row r="86" spans="1:23" x14ac:dyDescent="0.25">
      <c r="A86" s="2" t="s">
        <v>699</v>
      </c>
      <c r="B86" s="3" t="s">
        <v>700</v>
      </c>
      <c r="C86" s="3" t="s">
        <v>701</v>
      </c>
      <c r="D86" s="3" t="s">
        <v>702</v>
      </c>
      <c r="E86" s="3" t="s">
        <v>27</v>
      </c>
      <c r="F86" s="3" t="s">
        <v>703</v>
      </c>
      <c r="G86" s="3" t="s">
        <v>114</v>
      </c>
      <c r="H86" s="4" t="s">
        <v>352</v>
      </c>
      <c r="I86" s="4" t="s">
        <v>116</v>
      </c>
      <c r="J86" s="4" t="s">
        <v>704</v>
      </c>
      <c r="K86" s="4" t="s">
        <v>705</v>
      </c>
      <c r="L86" s="3" t="s">
        <v>372</v>
      </c>
      <c r="M86" s="3" t="s">
        <v>687</v>
      </c>
      <c r="N86" s="3" t="s">
        <v>374</v>
      </c>
      <c r="O86" s="4">
        <v>5200</v>
      </c>
      <c r="P86" s="4">
        <v>450</v>
      </c>
      <c r="Q86" s="4">
        <v>339</v>
      </c>
      <c r="R86" s="4">
        <f t="shared" si="3"/>
        <v>339</v>
      </c>
      <c r="S86" s="4">
        <f>VLOOKUP(B86,'[1]ADHOC DH FINAL ACCOUNTED'!$B$8:$J$105,9,0)</f>
        <v>0</v>
      </c>
      <c r="T86" s="4">
        <f t="shared" si="4"/>
        <v>678</v>
      </c>
      <c r="U86" s="4">
        <f t="shared" si="5"/>
        <v>6328</v>
      </c>
      <c r="V86" s="3" t="s">
        <v>796</v>
      </c>
      <c r="W86" s="5">
        <v>45626</v>
      </c>
    </row>
    <row r="87" spans="1:23" x14ac:dyDescent="0.25">
      <c r="A87" s="6" t="s">
        <v>706</v>
      </c>
      <c r="B87" s="7" t="s">
        <v>707</v>
      </c>
      <c r="C87" s="7" t="s">
        <v>708</v>
      </c>
      <c r="D87" s="7" t="s">
        <v>702</v>
      </c>
      <c r="E87" s="7" t="s">
        <v>27</v>
      </c>
      <c r="F87" s="7" t="s">
        <v>709</v>
      </c>
      <c r="G87" s="7" t="s">
        <v>114</v>
      </c>
      <c r="H87" s="8" t="s">
        <v>710</v>
      </c>
      <c r="I87" s="8" t="s">
        <v>300</v>
      </c>
      <c r="J87" s="8" t="s">
        <v>711</v>
      </c>
      <c r="K87" s="8" t="s">
        <v>712</v>
      </c>
      <c r="L87" s="7" t="s">
        <v>132</v>
      </c>
      <c r="M87" s="7" t="s">
        <v>713</v>
      </c>
      <c r="N87" s="7" t="s">
        <v>714</v>
      </c>
      <c r="O87" s="8">
        <v>4350</v>
      </c>
      <c r="P87" s="8">
        <v>300</v>
      </c>
      <c r="Q87" s="8">
        <v>279</v>
      </c>
      <c r="R87" s="4">
        <f t="shared" si="3"/>
        <v>279</v>
      </c>
      <c r="S87" s="4">
        <f>VLOOKUP(B87,'[1]ADHOC DH FINAL ACCOUNTED'!$B$8:$J$105,9,0)</f>
        <v>0</v>
      </c>
      <c r="T87" s="4">
        <f t="shared" si="4"/>
        <v>558</v>
      </c>
      <c r="U87" s="4">
        <f t="shared" si="5"/>
        <v>5208</v>
      </c>
      <c r="V87" s="7" t="s">
        <v>796</v>
      </c>
      <c r="W87" s="9">
        <v>45626</v>
      </c>
    </row>
    <row r="88" spans="1:23" x14ac:dyDescent="0.25">
      <c r="A88" s="2" t="s">
        <v>715</v>
      </c>
      <c r="B88" s="3" t="s">
        <v>716</v>
      </c>
      <c r="C88" s="3" t="s">
        <v>717</v>
      </c>
      <c r="D88" s="3" t="s">
        <v>672</v>
      </c>
      <c r="E88" s="3" t="s">
        <v>27</v>
      </c>
      <c r="F88" s="3" t="s">
        <v>673</v>
      </c>
      <c r="G88" s="3" t="s">
        <v>101</v>
      </c>
      <c r="H88" s="4" t="s">
        <v>718</v>
      </c>
      <c r="I88" s="4" t="s">
        <v>508</v>
      </c>
      <c r="J88" s="4" t="s">
        <v>719</v>
      </c>
      <c r="K88" s="4" t="s">
        <v>720</v>
      </c>
      <c r="L88" s="3" t="s">
        <v>677</v>
      </c>
      <c r="M88" s="3" t="s">
        <v>721</v>
      </c>
      <c r="N88" s="3" t="s">
        <v>134</v>
      </c>
      <c r="O88" s="4">
        <v>1680</v>
      </c>
      <c r="P88" s="4">
        <v>120</v>
      </c>
      <c r="Q88" s="4">
        <v>108</v>
      </c>
      <c r="R88" s="4">
        <f t="shared" si="3"/>
        <v>108</v>
      </c>
      <c r="S88" s="4">
        <f>VLOOKUP(B88,'[1]ADHOC DH FINAL ACCOUNTED'!$B$8:$J$105,9,0)</f>
        <v>0</v>
      </c>
      <c r="T88" s="4">
        <f t="shared" si="4"/>
        <v>216</v>
      </c>
      <c r="U88" s="4">
        <f t="shared" si="5"/>
        <v>2016</v>
      </c>
      <c r="V88" s="3" t="s">
        <v>796</v>
      </c>
      <c r="W88" s="5">
        <v>45626</v>
      </c>
    </row>
    <row r="89" spans="1:23" x14ac:dyDescent="0.25">
      <c r="A89" s="6" t="s">
        <v>722</v>
      </c>
      <c r="B89" s="7" t="s">
        <v>723</v>
      </c>
      <c r="C89" s="7" t="s">
        <v>724</v>
      </c>
      <c r="D89" s="7" t="s">
        <v>725</v>
      </c>
      <c r="E89" s="7" t="s">
        <v>27</v>
      </c>
      <c r="F89" s="7" t="s">
        <v>726</v>
      </c>
      <c r="G89" s="7" t="s">
        <v>114</v>
      </c>
      <c r="H89" s="8" t="s">
        <v>360</v>
      </c>
      <c r="I89" s="8" t="s">
        <v>72</v>
      </c>
      <c r="J89" s="8" t="s">
        <v>727</v>
      </c>
      <c r="K89" s="8" t="s">
        <v>728</v>
      </c>
      <c r="L89" s="7" t="s">
        <v>156</v>
      </c>
      <c r="M89" s="7" t="s">
        <v>729</v>
      </c>
      <c r="N89" s="7" t="s">
        <v>158</v>
      </c>
      <c r="O89" s="8">
        <v>3450</v>
      </c>
      <c r="P89" s="8">
        <v>200</v>
      </c>
      <c r="Q89" s="8">
        <v>219</v>
      </c>
      <c r="R89" s="4">
        <f t="shared" si="3"/>
        <v>219</v>
      </c>
      <c r="S89" s="4">
        <f>VLOOKUP(B89,'[1]ADHOC DH FINAL ACCOUNTED'!$B$8:$J$105,9,0)</f>
        <v>0</v>
      </c>
      <c r="T89" s="4">
        <f t="shared" si="4"/>
        <v>438</v>
      </c>
      <c r="U89" s="4">
        <f t="shared" si="5"/>
        <v>4088</v>
      </c>
      <c r="V89" s="7" t="s">
        <v>796</v>
      </c>
      <c r="W89" s="9">
        <v>45626</v>
      </c>
    </row>
    <row r="90" spans="1:23" x14ac:dyDescent="0.25">
      <c r="A90" s="2" t="s">
        <v>730</v>
      </c>
      <c r="B90" s="3" t="s">
        <v>731</v>
      </c>
      <c r="C90" s="3" t="s">
        <v>732</v>
      </c>
      <c r="D90" s="3" t="s">
        <v>702</v>
      </c>
      <c r="E90" s="3" t="s">
        <v>27</v>
      </c>
      <c r="F90" s="3" t="s">
        <v>709</v>
      </c>
      <c r="G90" s="3" t="s">
        <v>114</v>
      </c>
      <c r="H90" s="4" t="s">
        <v>733</v>
      </c>
      <c r="I90" s="4" t="s">
        <v>139</v>
      </c>
      <c r="J90" s="4" t="s">
        <v>734</v>
      </c>
      <c r="K90" s="4" t="s">
        <v>735</v>
      </c>
      <c r="L90" s="3" t="s">
        <v>132</v>
      </c>
      <c r="M90" s="3" t="s">
        <v>713</v>
      </c>
      <c r="N90" s="3" t="s">
        <v>714</v>
      </c>
      <c r="O90" s="4">
        <v>4450</v>
      </c>
      <c r="P90" s="4">
        <v>400</v>
      </c>
      <c r="Q90" s="4">
        <v>291</v>
      </c>
      <c r="R90" s="4">
        <f t="shared" si="3"/>
        <v>291</v>
      </c>
      <c r="S90" s="4">
        <f>VLOOKUP(B90,'[1]ADHOC DH FINAL ACCOUNTED'!$B$8:$J$105,9,0)</f>
        <v>0</v>
      </c>
      <c r="T90" s="4">
        <f t="shared" si="4"/>
        <v>582</v>
      </c>
      <c r="U90" s="4">
        <f t="shared" si="5"/>
        <v>5432</v>
      </c>
      <c r="V90" s="3" t="s">
        <v>796</v>
      </c>
      <c r="W90" s="5">
        <v>45626</v>
      </c>
    </row>
    <row r="91" spans="1:23" x14ac:dyDescent="0.25">
      <c r="A91" s="6" t="s">
        <v>736</v>
      </c>
      <c r="B91" s="7" t="s">
        <v>737</v>
      </c>
      <c r="C91" s="7" t="s">
        <v>738</v>
      </c>
      <c r="D91" s="7" t="s">
        <v>739</v>
      </c>
      <c r="E91" s="7" t="s">
        <v>27</v>
      </c>
      <c r="F91" s="7" t="s">
        <v>740</v>
      </c>
      <c r="G91" s="7" t="s">
        <v>166</v>
      </c>
      <c r="H91" s="8" t="s">
        <v>741</v>
      </c>
      <c r="I91" s="8" t="s">
        <v>103</v>
      </c>
      <c r="J91" s="8" t="s">
        <v>742</v>
      </c>
      <c r="K91" s="8" t="s">
        <v>743</v>
      </c>
      <c r="L91" s="7" t="s">
        <v>179</v>
      </c>
      <c r="M91" s="7" t="s">
        <v>240</v>
      </c>
      <c r="N91" s="7" t="s">
        <v>181</v>
      </c>
      <c r="O91" s="8">
        <v>2000</v>
      </c>
      <c r="P91" s="8">
        <v>100</v>
      </c>
      <c r="Q91" s="8">
        <v>126</v>
      </c>
      <c r="R91" s="4">
        <f t="shared" si="3"/>
        <v>126</v>
      </c>
      <c r="S91" s="4">
        <f>VLOOKUP(B91,'[1]ADHOC DH FINAL ACCOUNTED'!$B$8:$J$105,9,0)</f>
        <v>0</v>
      </c>
      <c r="T91" s="4">
        <f t="shared" si="4"/>
        <v>252</v>
      </c>
      <c r="U91" s="4">
        <f t="shared" si="5"/>
        <v>2352</v>
      </c>
      <c r="V91" s="7" t="s">
        <v>796</v>
      </c>
      <c r="W91" s="9">
        <v>45626</v>
      </c>
    </row>
    <row r="92" spans="1:23" x14ac:dyDescent="0.25">
      <c r="A92" s="2" t="s">
        <v>744</v>
      </c>
      <c r="B92" s="3" t="s">
        <v>745</v>
      </c>
      <c r="C92" s="3" t="s">
        <v>746</v>
      </c>
      <c r="D92" s="3" t="s">
        <v>619</v>
      </c>
      <c r="E92" s="3" t="s">
        <v>27</v>
      </c>
      <c r="F92" s="3" t="s">
        <v>747</v>
      </c>
      <c r="G92" s="3" t="s">
        <v>55</v>
      </c>
      <c r="H92" s="4" t="s">
        <v>748</v>
      </c>
      <c r="I92" s="4" t="s">
        <v>749</v>
      </c>
      <c r="J92" s="4" t="s">
        <v>750</v>
      </c>
      <c r="K92" s="4" t="s">
        <v>751</v>
      </c>
      <c r="L92" s="3" t="s">
        <v>50</v>
      </c>
      <c r="M92" s="3" t="s">
        <v>511</v>
      </c>
      <c r="N92" s="3" t="s">
        <v>52</v>
      </c>
      <c r="O92" s="4">
        <v>3950</v>
      </c>
      <c r="P92" s="4">
        <v>250</v>
      </c>
      <c r="Q92" s="4">
        <v>252</v>
      </c>
      <c r="R92" s="4">
        <f t="shared" si="3"/>
        <v>252</v>
      </c>
      <c r="S92" s="4">
        <f>VLOOKUP(B92,'[1]ADHOC DH FINAL ACCOUNTED'!$B$8:$J$105,9,0)</f>
        <v>0</v>
      </c>
      <c r="T92" s="4">
        <f t="shared" si="4"/>
        <v>504</v>
      </c>
      <c r="U92" s="4">
        <f t="shared" si="5"/>
        <v>4704</v>
      </c>
      <c r="V92" s="3" t="s">
        <v>796</v>
      </c>
      <c r="W92" s="5">
        <v>45626</v>
      </c>
    </row>
    <row r="93" spans="1:23" x14ac:dyDescent="0.25">
      <c r="A93" s="6" t="s">
        <v>752</v>
      </c>
      <c r="B93" s="7" t="s">
        <v>753</v>
      </c>
      <c r="C93" s="7" t="s">
        <v>754</v>
      </c>
      <c r="D93" s="7" t="s">
        <v>702</v>
      </c>
      <c r="E93" s="7" t="s">
        <v>27</v>
      </c>
      <c r="F93" s="7" t="s">
        <v>709</v>
      </c>
      <c r="G93" s="7" t="s">
        <v>114</v>
      </c>
      <c r="H93" s="8" t="s">
        <v>755</v>
      </c>
      <c r="I93" s="8" t="s">
        <v>153</v>
      </c>
      <c r="J93" s="8" t="s">
        <v>756</v>
      </c>
      <c r="K93" s="8" t="s">
        <v>757</v>
      </c>
      <c r="L93" s="7" t="s">
        <v>132</v>
      </c>
      <c r="M93" s="7" t="s">
        <v>713</v>
      </c>
      <c r="N93" s="7" t="s">
        <v>714</v>
      </c>
      <c r="O93" s="8">
        <v>4950</v>
      </c>
      <c r="P93" s="8">
        <v>350</v>
      </c>
      <c r="Q93" s="8">
        <v>318</v>
      </c>
      <c r="R93" s="4">
        <f t="shared" si="3"/>
        <v>318</v>
      </c>
      <c r="S93" s="4">
        <f>VLOOKUP(B93,'[1]ADHOC DH FINAL ACCOUNTED'!$B$8:$J$105,9,0)</f>
        <v>0</v>
      </c>
      <c r="T93" s="4">
        <f t="shared" si="4"/>
        <v>636</v>
      </c>
      <c r="U93" s="4">
        <f t="shared" si="5"/>
        <v>5936</v>
      </c>
      <c r="V93" s="7" t="s">
        <v>796</v>
      </c>
      <c r="W93" s="9">
        <v>45626</v>
      </c>
    </row>
    <row r="94" spans="1:23" x14ac:dyDescent="0.25">
      <c r="A94" s="2" t="s">
        <v>758</v>
      </c>
      <c r="B94" s="3" t="s">
        <v>759</v>
      </c>
      <c r="C94" s="3" t="s">
        <v>760</v>
      </c>
      <c r="D94" s="3" t="s">
        <v>525</v>
      </c>
      <c r="E94" s="3" t="s">
        <v>27</v>
      </c>
      <c r="F94" s="3" t="s">
        <v>761</v>
      </c>
      <c r="G94" s="3" t="s">
        <v>114</v>
      </c>
      <c r="H94" s="4" t="s">
        <v>762</v>
      </c>
      <c r="I94" s="4" t="s">
        <v>257</v>
      </c>
      <c r="J94" s="4" t="s">
        <v>763</v>
      </c>
      <c r="K94" s="4" t="s">
        <v>764</v>
      </c>
      <c r="L94" s="3" t="s">
        <v>439</v>
      </c>
      <c r="M94" s="3" t="s">
        <v>765</v>
      </c>
      <c r="N94" s="3" t="s">
        <v>465</v>
      </c>
      <c r="O94" s="4">
        <v>2475</v>
      </c>
      <c r="P94" s="4">
        <v>260</v>
      </c>
      <c r="Q94" s="4">
        <v>164.1</v>
      </c>
      <c r="R94" s="4">
        <f t="shared" si="3"/>
        <v>164.1</v>
      </c>
      <c r="S94" s="4">
        <f>VLOOKUP(B94,'[1]ADHOC DH FINAL ACCOUNTED'!$B$8:$J$105,9,0)</f>
        <v>0</v>
      </c>
      <c r="T94" s="4">
        <f t="shared" si="4"/>
        <v>328.2</v>
      </c>
      <c r="U94" s="4">
        <f t="shared" si="5"/>
        <v>3063.2</v>
      </c>
      <c r="V94" s="3" t="s">
        <v>796</v>
      </c>
      <c r="W94" s="5">
        <v>45626</v>
      </c>
    </row>
    <row r="95" spans="1:23" x14ac:dyDescent="0.25">
      <c r="A95" s="6" t="s">
        <v>766</v>
      </c>
      <c r="B95" s="7" t="s">
        <v>767</v>
      </c>
      <c r="C95" s="7" t="s">
        <v>768</v>
      </c>
      <c r="D95" s="7" t="s">
        <v>769</v>
      </c>
      <c r="E95" s="7" t="s">
        <v>27</v>
      </c>
      <c r="F95" s="7" t="s">
        <v>770</v>
      </c>
      <c r="G95" s="7" t="s">
        <v>114</v>
      </c>
      <c r="H95" s="8" t="s">
        <v>771</v>
      </c>
      <c r="I95" s="8" t="s">
        <v>72</v>
      </c>
      <c r="J95" s="8" t="s">
        <v>772</v>
      </c>
      <c r="K95" s="8" t="s">
        <v>773</v>
      </c>
      <c r="L95" s="7" t="s">
        <v>156</v>
      </c>
      <c r="M95" s="7" t="s">
        <v>157</v>
      </c>
      <c r="N95" s="7" t="s">
        <v>158</v>
      </c>
      <c r="O95" s="8">
        <v>3450</v>
      </c>
      <c r="P95" s="8">
        <v>200</v>
      </c>
      <c r="Q95" s="8">
        <v>219</v>
      </c>
      <c r="R95" s="4">
        <f t="shared" si="3"/>
        <v>219</v>
      </c>
      <c r="S95" s="4">
        <f>VLOOKUP(B95,'[1]ADHOC DH FINAL ACCOUNTED'!$B$8:$J$105,9,0)</f>
        <v>0</v>
      </c>
      <c r="T95" s="4">
        <f t="shared" si="4"/>
        <v>438</v>
      </c>
      <c r="U95" s="4">
        <f t="shared" si="5"/>
        <v>4088</v>
      </c>
      <c r="V95" s="7" t="s">
        <v>796</v>
      </c>
      <c r="W95" s="9">
        <v>45626</v>
      </c>
    </row>
    <row r="96" spans="1:23" x14ac:dyDescent="0.25">
      <c r="A96" s="2" t="s">
        <v>774</v>
      </c>
      <c r="B96" s="3" t="s">
        <v>775</v>
      </c>
      <c r="C96" s="3" t="s">
        <v>776</v>
      </c>
      <c r="D96" s="3" t="s">
        <v>739</v>
      </c>
      <c r="E96" s="3" t="s">
        <v>27</v>
      </c>
      <c r="F96" s="3" t="s">
        <v>740</v>
      </c>
      <c r="G96" s="3" t="s">
        <v>196</v>
      </c>
      <c r="H96" s="4" t="s">
        <v>246</v>
      </c>
      <c r="I96" s="4" t="s">
        <v>103</v>
      </c>
      <c r="J96" s="4" t="s">
        <v>247</v>
      </c>
      <c r="K96" s="4" t="s">
        <v>248</v>
      </c>
      <c r="L96" s="3" t="s">
        <v>179</v>
      </c>
      <c r="M96" s="3" t="s">
        <v>240</v>
      </c>
      <c r="N96" s="3" t="s">
        <v>181</v>
      </c>
      <c r="O96" s="4">
        <v>2000</v>
      </c>
      <c r="P96" s="4">
        <v>100</v>
      </c>
      <c r="Q96" s="4">
        <v>126</v>
      </c>
      <c r="R96" s="4">
        <f t="shared" si="3"/>
        <v>126</v>
      </c>
      <c r="S96" s="4">
        <f>VLOOKUP(B96,'[1]ADHOC DH FINAL ACCOUNTED'!$B$8:$J$105,9,0)</f>
        <v>0</v>
      </c>
      <c r="T96" s="4">
        <f t="shared" si="4"/>
        <v>252</v>
      </c>
      <c r="U96" s="4">
        <f t="shared" si="5"/>
        <v>2352</v>
      </c>
      <c r="V96" s="3" t="s">
        <v>796</v>
      </c>
      <c r="W96" s="5">
        <v>45626</v>
      </c>
    </row>
    <row r="97" spans="1:23" x14ac:dyDescent="0.25">
      <c r="A97" s="6" t="s">
        <v>777</v>
      </c>
      <c r="B97" s="7" t="s">
        <v>778</v>
      </c>
      <c r="C97" s="7" t="s">
        <v>779</v>
      </c>
      <c r="D97" s="7" t="s">
        <v>702</v>
      </c>
      <c r="E97" s="7" t="s">
        <v>27</v>
      </c>
      <c r="F97" s="7" t="s">
        <v>709</v>
      </c>
      <c r="G97" s="7" t="s">
        <v>114</v>
      </c>
      <c r="H97" s="8" t="s">
        <v>780</v>
      </c>
      <c r="I97" s="8" t="s">
        <v>139</v>
      </c>
      <c r="J97" s="8" t="s">
        <v>781</v>
      </c>
      <c r="K97" s="8" t="s">
        <v>782</v>
      </c>
      <c r="L97" s="7" t="s">
        <v>179</v>
      </c>
      <c r="M97" s="7" t="s">
        <v>340</v>
      </c>
      <c r="N97" s="7" t="s">
        <v>181</v>
      </c>
      <c r="O97" s="8">
        <v>2950</v>
      </c>
      <c r="P97" s="8">
        <v>400</v>
      </c>
      <c r="Q97" s="8">
        <v>201</v>
      </c>
      <c r="R97" s="4">
        <f t="shared" si="3"/>
        <v>201</v>
      </c>
      <c r="S97" s="4">
        <f>VLOOKUP(B97,'[1]ADHOC DH FINAL ACCOUNTED'!$B$8:$J$105,9,0)</f>
        <v>0</v>
      </c>
      <c r="T97" s="4">
        <f t="shared" si="4"/>
        <v>402</v>
      </c>
      <c r="U97" s="4">
        <f t="shared" si="5"/>
        <v>3752</v>
      </c>
      <c r="V97" s="7" t="s">
        <v>796</v>
      </c>
      <c r="W97" s="9">
        <v>45626</v>
      </c>
    </row>
    <row r="98" spans="1:23" x14ac:dyDescent="0.25">
      <c r="A98" s="2" t="s">
        <v>783</v>
      </c>
      <c r="B98" s="3" t="s">
        <v>784</v>
      </c>
      <c r="C98" s="3" t="s">
        <v>785</v>
      </c>
      <c r="D98" s="3" t="s">
        <v>769</v>
      </c>
      <c r="E98" s="3" t="s">
        <v>27</v>
      </c>
      <c r="F98" s="3" t="s">
        <v>786</v>
      </c>
      <c r="G98" s="3" t="s">
        <v>114</v>
      </c>
      <c r="H98" s="4" t="s">
        <v>787</v>
      </c>
      <c r="I98" s="4" t="s">
        <v>300</v>
      </c>
      <c r="J98" s="4" t="s">
        <v>788</v>
      </c>
      <c r="K98" s="4" t="s">
        <v>789</v>
      </c>
      <c r="L98" s="3" t="s">
        <v>156</v>
      </c>
      <c r="M98" s="3" t="s">
        <v>157</v>
      </c>
      <c r="N98" s="3" t="s">
        <v>158</v>
      </c>
      <c r="O98" s="4">
        <v>4675</v>
      </c>
      <c r="P98" s="4">
        <v>300</v>
      </c>
      <c r="Q98" s="4">
        <v>298.5</v>
      </c>
      <c r="R98" s="4">
        <f t="shared" si="3"/>
        <v>298.5</v>
      </c>
      <c r="S98" s="4">
        <f>VLOOKUP(B98,'[1]ADHOC DH FINAL ACCOUNTED'!$B$8:$J$105,9,0)</f>
        <v>0</v>
      </c>
      <c r="T98" s="4">
        <f t="shared" si="4"/>
        <v>597</v>
      </c>
      <c r="U98" s="4">
        <f t="shared" si="5"/>
        <v>5572</v>
      </c>
      <c r="V98" s="3" t="s">
        <v>796</v>
      </c>
      <c r="W98" s="5">
        <v>45626</v>
      </c>
    </row>
    <row r="99" spans="1:23" x14ac:dyDescent="0.25">
      <c r="A99" s="6" t="s">
        <v>790</v>
      </c>
      <c r="B99" s="7" t="s">
        <v>791</v>
      </c>
      <c r="C99" s="7" t="s">
        <v>792</v>
      </c>
      <c r="D99" s="7" t="s">
        <v>619</v>
      </c>
      <c r="E99" s="7" t="s">
        <v>27</v>
      </c>
      <c r="F99" s="7" t="s">
        <v>747</v>
      </c>
      <c r="G99" s="7" t="s">
        <v>55</v>
      </c>
      <c r="H99" s="8" t="s">
        <v>793</v>
      </c>
      <c r="I99" s="8" t="s">
        <v>749</v>
      </c>
      <c r="J99" s="8" t="s">
        <v>794</v>
      </c>
      <c r="K99" s="8" t="s">
        <v>795</v>
      </c>
      <c r="L99" s="7" t="s">
        <v>50</v>
      </c>
      <c r="M99" s="7" t="s">
        <v>51</v>
      </c>
      <c r="N99" s="7" t="s">
        <v>52</v>
      </c>
      <c r="O99" s="8">
        <v>2750</v>
      </c>
      <c r="P99" s="8">
        <v>250</v>
      </c>
      <c r="Q99" s="8">
        <v>180</v>
      </c>
      <c r="R99" s="4">
        <f t="shared" si="3"/>
        <v>180</v>
      </c>
      <c r="S99" s="4">
        <f>VLOOKUP(B99,'[1]ADHOC DH FINAL ACCOUNTED'!$B$8:$J$105,9,0)</f>
        <v>0</v>
      </c>
      <c r="T99" s="4">
        <f t="shared" si="4"/>
        <v>360</v>
      </c>
      <c r="U99" s="4">
        <f t="shared" si="5"/>
        <v>3360</v>
      </c>
      <c r="V99" s="7" t="s">
        <v>796</v>
      </c>
      <c r="W99" s="9">
        <v>45626</v>
      </c>
    </row>
  </sheetData>
  <pageMargins left="0.75" right="0.75" top="1" bottom="1" header="0.5" footer="0.5"/>
  <headerFooter>
    <oddFooter>&amp;R_x000D_&amp;1#&amp;"Calibri"&amp;10&amp;K0000FF Classified as 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Amitava Biswas</dc:creator>
  <cp:lastModifiedBy>Amitava Biswas</cp:lastModifiedBy>
  <dcterms:created xsi:type="dcterms:W3CDTF">2024-12-18T09:59:40Z</dcterms:created>
  <dcterms:modified xsi:type="dcterms:W3CDTF">2024-12-18T13:26:29Z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a725fc3-43c8-4340-8085-8254a8f36e82_Enabled">
    <vt:lpwstr>true</vt:lpwstr>
  </property>
  <property fmtid="{D5CDD505-2E9C-101B-9397-08002B2CF9AE}" pid="3" name="MSIP_Label_da725fc3-43c8-4340-8085-8254a8f36e82_SetDate">
    <vt:lpwstr>2024-12-18T09:59:40Z</vt:lpwstr>
  </property>
  <property fmtid="{D5CDD505-2E9C-101B-9397-08002B2CF9AE}" pid="4" name="MSIP_Label_da725fc3-43c8-4340-8085-8254a8f36e82_Method">
    <vt:lpwstr>Privileged</vt:lpwstr>
  </property>
  <property fmtid="{D5CDD505-2E9C-101B-9397-08002B2CF9AE}" pid="5" name="MSIP_Label_da725fc3-43c8-4340-8085-8254a8f36e82_Name">
    <vt:lpwstr>Internal</vt:lpwstr>
  </property>
  <property fmtid="{D5CDD505-2E9C-101B-9397-08002B2CF9AE}" pid="6" name="MSIP_Label_da725fc3-43c8-4340-8085-8254a8f36e82_SiteId">
    <vt:lpwstr>f45010b2-1259-4e62-a339-3527fdafea9f</vt:lpwstr>
  </property>
  <property fmtid="{D5CDD505-2E9C-101B-9397-08002B2CF9AE}" pid="7" name="MSIP_Label_da725fc3-43c8-4340-8085-8254a8f36e82_ActionId">
    <vt:lpwstr>b73ae345-d606-4e55-9eec-e4704ccd068d</vt:lpwstr>
  </property>
  <property fmtid="{D5CDD505-2E9C-101B-9397-08002B2CF9AE}" pid="8" name="MSIP_Label_da725fc3-43c8-4340-8085-8254a8f36e82_ContentBits">
    <vt:lpwstr>2</vt:lpwstr>
  </property>
</Properties>
</file>