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ender bill 2022-23\Vender Bill\RAC\Adoc\2021-22\Jan-2023\OMKAR\"/>
    </mc:Choice>
  </mc:AlternateContent>
  <bookViews>
    <workbookView xWindow="0" yWindow="0" windowWidth="23040" windowHeight="7980"/>
  </bookViews>
  <sheets>
    <sheet name="Sheet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U3" i="1" l="1"/>
  <c r="U4" i="1"/>
  <c r="U5" i="1"/>
  <c r="U6" i="1"/>
  <c r="U7" i="1"/>
  <c r="U8" i="1"/>
  <c r="U9" i="1"/>
  <c r="U10" i="1"/>
  <c r="U11" i="1"/>
  <c r="U12" i="1"/>
  <c r="U13" i="1"/>
  <c r="U14" i="1"/>
  <c r="U15" i="1"/>
  <c r="U2" i="1"/>
  <c r="P3" i="1"/>
  <c r="P4" i="1"/>
  <c r="P5" i="1"/>
  <c r="P6" i="1"/>
  <c r="P7" i="1"/>
  <c r="P8" i="1"/>
  <c r="P9" i="1"/>
  <c r="P10" i="1"/>
  <c r="P11" i="1"/>
  <c r="P12" i="1"/>
  <c r="P13" i="1"/>
  <c r="P14" i="1"/>
  <c r="P15" i="1"/>
  <c r="P2" i="1"/>
  <c r="O3" i="1"/>
  <c r="O4" i="1"/>
  <c r="O5" i="1"/>
  <c r="O6" i="1"/>
  <c r="O7" i="1"/>
  <c r="O8" i="1"/>
  <c r="O9" i="1"/>
  <c r="O10" i="1"/>
  <c r="O11" i="1"/>
  <c r="O12" i="1"/>
  <c r="O13" i="1"/>
  <c r="O14" i="1"/>
  <c r="O15" i="1"/>
  <c r="O2" i="1"/>
</calcChain>
</file>

<file path=xl/sharedStrings.xml><?xml version="1.0" encoding="utf-8"?>
<sst xmlns="http://schemas.openxmlformats.org/spreadsheetml/2006/main" count="275" uniqueCount="159">
  <si>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</si>
  <si>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</si>
  <si>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</si>
  <si>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</si>
  <si>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</si>
  <si>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</si>
  <si>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</si>
  <si>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</si>
  <si>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</si>
  <si>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</si>
  <si>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</si>
  <si>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</si>
  <si>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</si>
  <si>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</si>
  <si>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</si>
  <si>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</si>
  <si>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</si>
  <si>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</si>
  <si>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</si>
  <si>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</si>
  <si>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</si>
  <si>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</si>
  <si>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</si>
  <si>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1</t>
  </si>
  <si>
    <t>DR/PUN/22-23/56025233</t>
  </si>
  <si>
    <t>CIMH23/027001132</t>
  </si>
  <si>
    <t>Nutanix Technologies India Private Limited</t>
  </si>
  <si>
    <t>OMKAR TOURS AND TRAVELS</t>
  </si>
  <si>
    <t>Suresh Patare</t>
  </si>
  <si>
    <t>OSTN G/G : 1 Day/300 Kms</t>
  </si>
  <si>
    <t>12660</t>
  </si>
  <si>
    <t>620</t>
  </si>
  <si>
    <t>1593.6</t>
  </si>
  <si>
    <t>14873.6</t>
  </si>
  <si>
    <t>MH12QW4848</t>
  </si>
  <si>
    <t>SHIVRAJ</t>
  </si>
  <si>
    <t>+918379031350</t>
  </si>
  <si>
    <t>0</t>
  </si>
  <si>
    <t>2</t>
  </si>
  <si>
    <t>DR/PUN/22-23/56025183</t>
  </si>
  <si>
    <t>CIMH23/027001120</t>
  </si>
  <si>
    <t>SAP INDIA PVT LTD -FIELDS SERVICES</t>
  </si>
  <si>
    <t>Pushkar Bhat</t>
  </si>
  <si>
    <t>9100</t>
  </si>
  <si>
    <t>1166.4</t>
  </si>
  <si>
    <t>10886.4</t>
  </si>
  <si>
    <t>MH12UM2727</t>
  </si>
  <si>
    <t>DATTA</t>
  </si>
  <si>
    <t>+918177822844</t>
  </si>
  <si>
    <t>3</t>
  </si>
  <si>
    <t>DR/PUN/22-23/56025301</t>
  </si>
  <si>
    <t>CIMH23/027001119</t>
  </si>
  <si>
    <t>AVEVA SOFTWARE PRIVATE LIMITED</t>
  </si>
  <si>
    <t>Abis Zaidi</t>
  </si>
  <si>
    <t>SP G/G : 24/370</t>
  </si>
  <si>
    <t>9360</t>
  </si>
  <si>
    <t>1197.6</t>
  </si>
  <si>
    <t>11177.6</t>
  </si>
  <si>
    <t>MH12SF3689</t>
  </si>
  <si>
    <t>TEJAS</t>
  </si>
  <si>
    <t>+919763892472</t>
  </si>
  <si>
    <t>4</t>
  </si>
  <si>
    <t>DR/PUN/22-23/56025752</t>
  </si>
  <si>
    <t>Sandeep Mandhana</t>
  </si>
  <si>
    <t>15750</t>
  </si>
  <si>
    <t>660</t>
  </si>
  <si>
    <t>1969.2</t>
  </si>
  <si>
    <t>18379.2</t>
  </si>
  <si>
    <t>MH12SF4142</t>
  </si>
  <si>
    <t>LAXMAN</t>
  </si>
  <si>
    <t>+917499996595</t>
  </si>
  <si>
    <t>5</t>
  </si>
  <si>
    <t>DR/PUN/22-23/56026078</t>
  </si>
  <si>
    <t>CIMH23/027001121</t>
  </si>
  <si>
    <t>MCKINSEY &amp; COMPANY INDIA LLP</t>
  </si>
  <si>
    <t>Aseem Patwardhan</t>
  </si>
  <si>
    <t>OSTN G/G : 1 Day/250 Kms</t>
  </si>
  <si>
    <t>11336</t>
  </si>
  <si>
    <t>310</t>
  </si>
  <si>
    <t>1397.52</t>
  </si>
  <si>
    <t>13043.52</t>
  </si>
  <si>
    <t>MH12PQ5435</t>
  </si>
  <si>
    <t>DESAI</t>
  </si>
  <si>
    <t>+919322292814</t>
  </si>
  <si>
    <t>6</t>
  </si>
  <si>
    <t>DR/PUN/22-23/56026101</t>
  </si>
  <si>
    <t>Sudhanyu Veldurthy</t>
  </si>
  <si>
    <t>11169</t>
  </si>
  <si>
    <t>705</t>
  </si>
  <si>
    <t>1424.88</t>
  </si>
  <si>
    <t>13298.88</t>
  </si>
  <si>
    <t>MH12UM8298</t>
  </si>
  <si>
    <t>VINAYAK</t>
  </si>
  <si>
    <t>+919175363691</t>
  </si>
  <si>
    <t>7</t>
  </si>
  <si>
    <t>DR/PUN/22-23/56026312</t>
  </si>
  <si>
    <t>10650</t>
  </si>
  <si>
    <t>1352.4</t>
  </si>
  <si>
    <t>12622.4</t>
  </si>
  <si>
    <t>MH14HG0900</t>
  </si>
  <si>
    <t>Balasaheb</t>
  </si>
  <si>
    <t>+918080402809</t>
  </si>
  <si>
    <t>8</t>
  </si>
  <si>
    <t>DR/PUN/22-23/56026464</t>
  </si>
  <si>
    <t>Radhika Agarwal</t>
  </si>
  <si>
    <t>11606</t>
  </si>
  <si>
    <t>1467.12</t>
  </si>
  <si>
    <t>13693.12</t>
  </si>
  <si>
    <t>datta</t>
  </si>
  <si>
    <t>9</t>
  </si>
  <si>
    <t>DR/PUN/22-23/56026936</t>
  </si>
  <si>
    <t>Pramathesh Karkhanis</t>
  </si>
  <si>
    <t>12195</t>
  </si>
  <si>
    <t>700</t>
  </si>
  <si>
    <t>1547.4</t>
  </si>
  <si>
    <t>14442.4</t>
  </si>
  <si>
    <t>DAYANAND</t>
  </si>
  <si>
    <t>+919022533707</t>
  </si>
  <si>
    <t>10</t>
  </si>
  <si>
    <t>DR/PUN/22-23/56026907</t>
  </si>
  <si>
    <t>11579</t>
  </si>
  <si>
    <t>1426.68</t>
  </si>
  <si>
    <t>13315.68</t>
  </si>
  <si>
    <t>MH02ER8944</t>
  </si>
  <si>
    <t>RAJESH</t>
  </si>
  <si>
    <t>+917303377977</t>
  </si>
  <si>
    <t>11</t>
  </si>
  <si>
    <t>DR/PUN/22-23/56026888</t>
  </si>
  <si>
    <t>CIMH23/027001155</t>
  </si>
  <si>
    <t>Rishabh Gupta-S</t>
  </si>
  <si>
    <t>12227</t>
  </si>
  <si>
    <t>665</t>
  </si>
  <si>
    <t>1547.04</t>
  </si>
  <si>
    <t>14439.04</t>
  </si>
  <si>
    <t>BALASAHEB</t>
  </si>
  <si>
    <t>12</t>
  </si>
  <si>
    <t>DR/PUN/22-23/56027554</t>
  </si>
  <si>
    <t>11417</t>
  </si>
  <si>
    <t>350</t>
  </si>
  <si>
    <t>1412.04</t>
  </si>
  <si>
    <t>13179.04</t>
  </si>
  <si>
    <t>13</t>
  </si>
  <si>
    <t>DR/PUN/22-23/56027576</t>
  </si>
  <si>
    <t>Kunal Chivate</t>
  </si>
  <si>
    <t>10071</t>
  </si>
  <si>
    <t>1282.92</t>
  </si>
  <si>
    <t>11973.92</t>
  </si>
  <si>
    <t>MH12PQ8898</t>
  </si>
  <si>
    <t>VISHAL KANADE</t>
  </si>
  <si>
    <t>+918888885613</t>
  </si>
  <si>
    <t>14</t>
  </si>
  <si>
    <t>DR/PUN/22-23/56027712</t>
  </si>
  <si>
    <t>Sachin Murab</t>
  </si>
  <si>
    <t>10539</t>
  </si>
  <si>
    <t>1339.08</t>
  </si>
  <si>
    <t>12498.08</t>
  </si>
  <si>
    <t>MH12QW2719</t>
  </si>
  <si>
    <t>ABHIJEET</t>
  </si>
  <si>
    <t>+919881673275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</si>
</sst>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</font>
    <font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E4A4E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10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3" applyFont="1" applyFill="1" applyBorder="1" applyAlignment="1">
      <alignment horizontal="center"/>
    </xf>
    <xf numFmtId="0" fontId="19" fillId="34" borderId="10" xfId="44" applyFont="1" applyFill="1" applyBorder="1" applyAlignment="1">
      <alignment horizontal="left"/>
    </xf>
    <xf numFmtId="0" fontId="19" fillId="34" borderId="10" xfId="45" applyFont="1" applyFill="1" applyBorder="1" applyAlignment="1">
      <alignment horizontal="left"/>
    </xf>
    <xf numFmtId="14" fontId="19" fillId="34" borderId="10" xfId="46" applyNumberFormat="1" applyFont="1" applyFill="1" applyBorder="1" applyAlignment="1">
      <alignment horizontal="left"/>
    </xf>
    <xf numFmtId="0" fontId="19" fillId="35" borderId="10" xfId="47" applyFont="1" applyFill="1" applyBorder="1" applyAlignment="1">
      <alignment horizontal="center"/>
    </xf>
    <xf numFmtId="0" fontId="19" fillId="35" borderId="10" xfId="48" applyFont="1" applyFill="1" applyBorder="1" applyAlignment="1">
      <alignment horizontal="left"/>
    </xf>
    <xf numFmtId="0" fontId="19" fillId="35" borderId="10" xfId="49" applyFont="1" applyFill="1" applyBorder="1" applyAlignment="1">
      <alignment horizontal="left"/>
    </xf>
    <xf numFmtId="14" fontId="19" fillId="35" borderId="10" xfId="50" applyNumberFormat="1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rvanan.pillai\AppData\Local\Microsoft\Windows\INetCache\Content.Outlook\2MOZI1TW\14%20DUTY%20SLIP%20BILL%20JANUARY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B2" t="str">
            <v>DR/PUN/22-23/56025233</v>
          </cell>
          <cell r="C2" t="str">
            <v>Nutanix Technologies India Private Limited</v>
          </cell>
          <cell r="D2" t="str">
            <v>Suresh Patare</v>
          </cell>
          <cell r="E2" t="str">
            <v>OSTN G/G : 1 Day/300 Kms</v>
          </cell>
          <cell r="F2" t="str">
            <v>MH12QW4848</v>
          </cell>
          <cell r="G2" t="str">
            <v>SHIVRAJ</v>
          </cell>
          <cell r="H2">
            <v>918379031350</v>
          </cell>
          <cell r="I2">
            <v>8847</v>
          </cell>
          <cell r="J2">
            <v>620</v>
          </cell>
        </row>
        <row r="3">
          <cell r="B3" t="str">
            <v>DR/PUN/22-23/56025183</v>
          </cell>
          <cell r="C3" t="str">
            <v>SAP INDIA PVT LTD -FIELDS SERVICES</v>
          </cell>
          <cell r="D3" t="str">
            <v>Pushkar Bhat</v>
          </cell>
          <cell r="E3" t="str">
            <v>OSTN G/G : 1 Day/300 Kms</v>
          </cell>
          <cell r="F3" t="str">
            <v>MH12UM2727</v>
          </cell>
          <cell r="G3" t="str">
            <v>DATTA</v>
          </cell>
          <cell r="H3">
            <v>918177822844</v>
          </cell>
          <cell r="I3">
            <v>7734</v>
          </cell>
          <cell r="J3">
            <v>620</v>
          </cell>
        </row>
        <row r="4">
          <cell r="B4" t="str">
            <v>DR/PUN/22-23/56025301</v>
          </cell>
          <cell r="C4" t="str">
            <v>AVEVA SOFTWARE PRIVATE LIMITED</v>
          </cell>
          <cell r="D4" t="str">
            <v>Abis Zaidi</v>
          </cell>
          <cell r="E4" t="str">
            <v>SP G/G : 24/370</v>
          </cell>
          <cell r="F4" t="str">
            <v>MH12SF3689</v>
          </cell>
          <cell r="G4" t="str">
            <v>TEJAS</v>
          </cell>
          <cell r="H4">
            <v>919763892472</v>
          </cell>
          <cell r="I4">
            <v>7671</v>
          </cell>
          <cell r="J4">
            <v>620</v>
          </cell>
        </row>
        <row r="5">
          <cell r="B5" t="str">
            <v>DR/PUN/22-23/56025752</v>
          </cell>
          <cell r="C5" t="str">
            <v>SAP INDIA PVT LTD -FIELDS SERVICES</v>
          </cell>
          <cell r="D5" t="str">
            <v>Sandeep Mandhana</v>
          </cell>
          <cell r="E5" t="str">
            <v>OSTN G/G : 1 Day/300 Kms</v>
          </cell>
          <cell r="F5" t="str">
            <v>MH12SF4142</v>
          </cell>
          <cell r="G5" t="str">
            <v>LAXMAN</v>
          </cell>
          <cell r="H5">
            <v>917499996595</v>
          </cell>
          <cell r="I5">
            <v>13500</v>
          </cell>
          <cell r="J5">
            <v>660</v>
          </cell>
        </row>
        <row r="6">
          <cell r="B6" t="str">
            <v>DR/PUN/22-23/56026078</v>
          </cell>
          <cell r="C6" t="str">
            <v>MCKINSEY &amp; COMPANY INDIA LLP</v>
          </cell>
          <cell r="D6" t="str">
            <v>Aseem Patwardhan</v>
          </cell>
          <cell r="E6" t="str">
            <v>OSTN G/G : 1 Day/250 Kms</v>
          </cell>
          <cell r="F6" t="str">
            <v>MH12PQ5435</v>
          </cell>
          <cell r="G6" t="str">
            <v>DESAI</v>
          </cell>
          <cell r="H6">
            <v>919322292814</v>
          </cell>
          <cell r="I6">
            <v>7797</v>
          </cell>
          <cell r="J6">
            <v>620</v>
          </cell>
        </row>
        <row r="7">
          <cell r="B7" t="str">
            <v>DR/PUN/22-23/56026101</v>
          </cell>
          <cell r="C7" t="str">
            <v>MCKINSEY &amp; COMPANY INDIA LLP</v>
          </cell>
          <cell r="D7" t="str">
            <v>Sudhanyu Veldurthy</v>
          </cell>
          <cell r="E7" t="str">
            <v>OSTN G/G : 1 Day/250 Kms</v>
          </cell>
          <cell r="F7" t="str">
            <v>MH12UM8298</v>
          </cell>
          <cell r="G7" t="str">
            <v>VINAYAK</v>
          </cell>
          <cell r="H7">
            <v>919175363691</v>
          </cell>
          <cell r="I7">
            <v>7356</v>
          </cell>
          <cell r="J7">
            <v>705</v>
          </cell>
        </row>
        <row r="8">
          <cell r="B8" t="str">
            <v>DR/PUN/22-23/56026312</v>
          </cell>
          <cell r="C8" t="str">
            <v>SAP INDIA PVT LTD -FIELDS SERVICES</v>
          </cell>
          <cell r="D8" t="str">
            <v>Pushkar Bhat</v>
          </cell>
          <cell r="E8" t="str">
            <v>OSTN G/G : 1 Day/300 Kms</v>
          </cell>
          <cell r="F8" t="str">
            <v>MH14HG0900</v>
          </cell>
          <cell r="G8" t="str">
            <v>Balasaheb</v>
          </cell>
          <cell r="H8">
            <v>918080402809</v>
          </cell>
          <cell r="I8">
            <v>8826</v>
          </cell>
          <cell r="J8">
            <v>620</v>
          </cell>
        </row>
        <row r="9">
          <cell r="B9" t="str">
            <v>DR/PUN/22-23/56026464</v>
          </cell>
          <cell r="C9" t="str">
            <v>MCKINSEY &amp; COMPANY INDIA LLP</v>
          </cell>
          <cell r="D9" t="str">
            <v>Radhika Agarwal</v>
          </cell>
          <cell r="E9" t="str">
            <v>OSTN G/G : 1 Day/250 Kms</v>
          </cell>
          <cell r="F9" t="str">
            <v>MH12UM2727</v>
          </cell>
          <cell r="G9" t="str">
            <v>datta</v>
          </cell>
          <cell r="H9">
            <v>918177822844</v>
          </cell>
          <cell r="I9">
            <v>8007</v>
          </cell>
          <cell r="J9">
            <v>661</v>
          </cell>
        </row>
        <row r="10">
          <cell r="B10" t="str">
            <v>DR/PUN/22-23/56026936</v>
          </cell>
          <cell r="C10" t="str">
            <v>MCKINSEY &amp; COMPANY INDIA LLP</v>
          </cell>
          <cell r="D10" t="str">
            <v>Pramathesh Karkhanis</v>
          </cell>
          <cell r="E10" t="str">
            <v>OSTN G/G : 1 Day/250 Kms</v>
          </cell>
          <cell r="F10" t="str">
            <v>MH12UM8298</v>
          </cell>
          <cell r="G10" t="str">
            <v>DAYANAND</v>
          </cell>
          <cell r="H10">
            <v>919022533707</v>
          </cell>
          <cell r="I10">
            <v>8154</v>
          </cell>
          <cell r="J10">
            <v>700</v>
          </cell>
        </row>
        <row r="11">
          <cell r="B11" t="str">
            <v>DR/PUN/22-23/56026907</v>
          </cell>
          <cell r="C11" t="str">
            <v>MCKINSEY &amp; COMPANY INDIA LLP</v>
          </cell>
          <cell r="D11" t="str">
            <v>Sudhanyu Veldurthy</v>
          </cell>
          <cell r="E11" t="str">
            <v>OSTN G/G : 1 Day/250 Kms</v>
          </cell>
          <cell r="F11" t="str">
            <v>MH02ER8944</v>
          </cell>
          <cell r="G11" t="str">
            <v>RAJESH</v>
          </cell>
          <cell r="H11">
            <v>917303377977</v>
          </cell>
          <cell r="I11">
            <v>7986</v>
          </cell>
          <cell r="J11">
            <v>310</v>
          </cell>
        </row>
        <row r="12">
          <cell r="B12" t="str">
            <v>DR/PUN/22-23/56026888</v>
          </cell>
          <cell r="C12" t="str">
            <v>MCKINSEY &amp; COMPANY INDIA LLP</v>
          </cell>
          <cell r="D12" t="str">
            <v>Rishabh Gupta-S</v>
          </cell>
          <cell r="E12" t="str">
            <v>OSTN G/G : 1 Day/250 Kms</v>
          </cell>
          <cell r="F12" t="str">
            <v>MH14HG0900</v>
          </cell>
          <cell r="G12" t="str">
            <v>BALASAHEB</v>
          </cell>
          <cell r="H12">
            <v>918080402809</v>
          </cell>
          <cell r="I12">
            <v>8490</v>
          </cell>
          <cell r="J12">
            <v>665</v>
          </cell>
        </row>
        <row r="13">
          <cell r="B13" t="str">
            <v>DR/PUN/22-23/56027554</v>
          </cell>
          <cell r="C13" t="str">
            <v>MCKINSEY &amp; COMPANY INDIA LLP</v>
          </cell>
          <cell r="D13" t="str">
            <v>Sudhanyu Veldurthy</v>
          </cell>
          <cell r="E13" t="str">
            <v>OSTN G/G : 1 Day/250 Kms</v>
          </cell>
          <cell r="F13" t="str">
            <v>MH12UM8298</v>
          </cell>
          <cell r="G13" t="str">
            <v>VINAYAK</v>
          </cell>
          <cell r="H13">
            <v>919175363691</v>
          </cell>
          <cell r="I13">
            <v>7860</v>
          </cell>
          <cell r="J13">
            <v>509</v>
          </cell>
        </row>
        <row r="14">
          <cell r="B14" t="str">
            <v>DR/PUN/22-23/56027576</v>
          </cell>
          <cell r="C14" t="str">
            <v>SAP INDIA PVT LTD -FIELDS SERVICES</v>
          </cell>
          <cell r="D14" t="str">
            <v>Kunal Chivate</v>
          </cell>
          <cell r="E14" t="str">
            <v>OSTN G/G : 1 Day/300 Kms</v>
          </cell>
          <cell r="F14" t="str">
            <v>MH12PQ8898</v>
          </cell>
          <cell r="G14" t="str">
            <v>VISHAL KANADE</v>
          </cell>
          <cell r="H14">
            <v>918888885613</v>
          </cell>
          <cell r="I14">
            <v>13500</v>
          </cell>
          <cell r="J14">
            <v>620</v>
          </cell>
        </row>
        <row r="15">
          <cell r="B15" t="str">
            <v>DR/PUN/22-23/56027712</v>
          </cell>
          <cell r="C15" t="str">
            <v>SAP INDIA PVT LTD -FIELDS SERVICES</v>
          </cell>
          <cell r="D15" t="str">
            <v>Sachin Murab</v>
          </cell>
          <cell r="E15" t="str">
            <v>OSTN G/G : 1 Day/300 Kms</v>
          </cell>
          <cell r="F15" t="str">
            <v>MH12QW2719</v>
          </cell>
          <cell r="G15" t="str">
            <v>ABHIJEET</v>
          </cell>
          <cell r="H15">
            <v>919881673275</v>
          </cell>
          <cell r="I15">
            <v>13500</v>
          </cell>
          <cell r="J15">
            <v>620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"/>
  <sheetViews>
    <sheetView tabSelected="1" topLeftCell="O1" workbookViewId="0">
      <selection activeCell="V2" sqref="V2:W15"/>
    </sheetView>
  </sheetViews>
  <sheetFormatPr defaultRowHeight="14.4" x14ac:dyDescent="0.3"/>
  <cols>
    <col min="1" max="1" width="9.21875" bestFit="1" customWidth="1"/>
    <col min="2" max="3" width="27.77734375" bestFit="1" customWidth="1"/>
    <col min="4" max="5" width="33.33203125" bestFit="1" customWidth="1"/>
    <col min="6" max="6" width="27.77734375" bestFit="1" customWidth="1"/>
    <col min="7" max="7" width="24.109375" bestFit="1" customWidth="1"/>
    <col min="8" max="13" width="18.5546875" bestFit="1" customWidth="1"/>
    <col min="14" max="14" width="22.21875" bestFit="1" customWidth="1"/>
    <col min="15" max="20" width="24.109375" bestFit="1" customWidth="1"/>
    <col min="21" max="21" width="18.5546875" bestFit="1" customWidth="1"/>
    <col min="22" max="23" width="22.21875" bestFit="1" customWidth="1"/>
  </cols>
  <sheetData>
    <row r="1" spans="1:2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3">
      <c r="A2" s="2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4" t="s">
        <v>30</v>
      </c>
      <c r="I2" s="4" t="s">
        <v>31</v>
      </c>
      <c r="J2" s="4" t="s">
        <v>32</v>
      </c>
      <c r="K2" s="4" t="s">
        <v>33</v>
      </c>
      <c r="L2" s="3" t="s">
        <v>34</v>
      </c>
      <c r="M2" s="3" t="s">
        <v>35</v>
      </c>
      <c r="N2" s="3" t="s">
        <v>36</v>
      </c>
      <c r="O2" s="4">
        <f>VLOOKUP(B2:B15,[1]Sheet1!$B$2:$I$15,8,)</f>
        <v>8847</v>
      </c>
      <c r="P2" s="4">
        <f>VLOOKUP(B2:B15,[1]Sheet1!$B$2:$J$15,9,)</f>
        <v>620</v>
      </c>
      <c r="Q2" s="4" t="s">
        <v>37</v>
      </c>
      <c r="R2" s="4" t="s">
        <v>37</v>
      </c>
      <c r="S2" s="4" t="s">
        <v>37</v>
      </c>
      <c r="T2" s="4" t="s">
        <v>37</v>
      </c>
      <c r="U2" s="4">
        <f>O2+P2</f>
        <v>9467</v>
      </c>
      <c r="V2" s="3">
        <v>781</v>
      </c>
      <c r="W2" s="5">
        <v>44957</v>
      </c>
    </row>
    <row r="3" spans="1:23" x14ac:dyDescent="0.3">
      <c r="A3" s="6" t="s">
        <v>38</v>
      </c>
      <c r="B3" s="7" t="s">
        <v>39</v>
      </c>
      <c r="C3" s="7" t="s">
        <v>40</v>
      </c>
      <c r="D3" s="7" t="s">
        <v>41</v>
      </c>
      <c r="E3" s="7" t="s">
        <v>27</v>
      </c>
      <c r="F3" s="7" t="s">
        <v>42</v>
      </c>
      <c r="G3" s="7" t="s">
        <v>29</v>
      </c>
      <c r="H3" s="8" t="s">
        <v>43</v>
      </c>
      <c r="I3" s="8" t="s">
        <v>31</v>
      </c>
      <c r="J3" s="8" t="s">
        <v>44</v>
      </c>
      <c r="K3" s="8" t="s">
        <v>45</v>
      </c>
      <c r="L3" s="7" t="s">
        <v>46</v>
      </c>
      <c r="M3" s="7" t="s">
        <v>47</v>
      </c>
      <c r="N3" s="7" t="s">
        <v>48</v>
      </c>
      <c r="O3" s="4">
        <f>VLOOKUP(B3:B16,[1]Sheet1!$B$2:$I$15,8,)</f>
        <v>7734</v>
      </c>
      <c r="P3" s="4">
        <f>VLOOKUP(B3:B16,[1]Sheet1!$B$2:$J$15,9,)</f>
        <v>620</v>
      </c>
      <c r="Q3" s="8" t="s">
        <v>37</v>
      </c>
      <c r="R3" s="8" t="s">
        <v>37</v>
      </c>
      <c r="S3" s="8" t="s">
        <v>37</v>
      </c>
      <c r="T3" s="8" t="s">
        <v>37</v>
      </c>
      <c r="U3" s="4">
        <f t="shared" ref="U3:U15" si="0">O3+P3</f>
        <v>8354</v>
      </c>
      <c r="V3" s="7">
        <v>782</v>
      </c>
      <c r="W3" s="9">
        <v>44957</v>
      </c>
    </row>
    <row r="4" spans="1:23" x14ac:dyDescent="0.3">
      <c r="A4" s="2" t="s">
        <v>49</v>
      </c>
      <c r="B4" s="3" t="s">
        <v>50</v>
      </c>
      <c r="C4" s="3" t="s">
        <v>51</v>
      </c>
      <c r="D4" s="3" t="s">
        <v>52</v>
      </c>
      <c r="E4" s="3" t="s">
        <v>27</v>
      </c>
      <c r="F4" s="3" t="s">
        <v>53</v>
      </c>
      <c r="G4" s="3" t="s">
        <v>54</v>
      </c>
      <c r="H4" s="4" t="s">
        <v>55</v>
      </c>
      <c r="I4" s="4" t="s">
        <v>31</v>
      </c>
      <c r="J4" s="4" t="s">
        <v>56</v>
      </c>
      <c r="K4" s="4" t="s">
        <v>57</v>
      </c>
      <c r="L4" s="3" t="s">
        <v>58</v>
      </c>
      <c r="M4" s="3" t="s">
        <v>59</v>
      </c>
      <c r="N4" s="3" t="s">
        <v>60</v>
      </c>
      <c r="O4" s="4">
        <f>VLOOKUP(B4:B17,[1]Sheet1!$B$2:$I$15,8,)</f>
        <v>7671</v>
      </c>
      <c r="P4" s="4">
        <f>VLOOKUP(B4:B17,[1]Sheet1!$B$2:$J$15,9,)</f>
        <v>620</v>
      </c>
      <c r="Q4" s="4" t="s">
        <v>37</v>
      </c>
      <c r="R4" s="4" t="s">
        <v>37</v>
      </c>
      <c r="S4" s="4" t="s">
        <v>37</v>
      </c>
      <c r="T4" s="4" t="s">
        <v>37</v>
      </c>
      <c r="U4" s="4">
        <f t="shared" si="0"/>
        <v>8291</v>
      </c>
      <c r="V4" s="3">
        <v>783</v>
      </c>
      <c r="W4" s="5">
        <v>44957</v>
      </c>
    </row>
    <row r="5" spans="1:23" x14ac:dyDescent="0.3">
      <c r="A5" s="6" t="s">
        <v>61</v>
      </c>
      <c r="B5" s="7" t="s">
        <v>62</v>
      </c>
      <c r="C5" s="7" t="s">
        <v>40</v>
      </c>
      <c r="D5" s="7" t="s">
        <v>41</v>
      </c>
      <c r="E5" s="7" t="s">
        <v>27</v>
      </c>
      <c r="F5" s="7" t="s">
        <v>63</v>
      </c>
      <c r="G5" s="7" t="s">
        <v>29</v>
      </c>
      <c r="H5" s="8" t="s">
        <v>64</v>
      </c>
      <c r="I5" s="8" t="s">
        <v>65</v>
      </c>
      <c r="J5" s="8" t="s">
        <v>66</v>
      </c>
      <c r="K5" s="8" t="s">
        <v>67</v>
      </c>
      <c r="L5" s="7" t="s">
        <v>68</v>
      </c>
      <c r="M5" s="7" t="s">
        <v>69</v>
      </c>
      <c r="N5" s="7" t="s">
        <v>70</v>
      </c>
      <c r="O5" s="4">
        <f>VLOOKUP(B5:B18,[1]Sheet1!$B$2:$I$15,8,)</f>
        <v>13500</v>
      </c>
      <c r="P5" s="4">
        <f>VLOOKUP(B5:B18,[1]Sheet1!$B$2:$J$15,9,)</f>
        <v>660</v>
      </c>
      <c r="Q5" s="8" t="s">
        <v>37</v>
      </c>
      <c r="R5" s="8" t="s">
        <v>37</v>
      </c>
      <c r="S5" s="8" t="s">
        <v>37</v>
      </c>
      <c r="T5" s="8" t="s">
        <v>37</v>
      </c>
      <c r="U5" s="4">
        <f t="shared" si="0"/>
        <v>14160</v>
      </c>
      <c r="V5" s="7">
        <v>784</v>
      </c>
      <c r="W5" s="9">
        <v>44957</v>
      </c>
    </row>
    <row r="6" spans="1:23" x14ac:dyDescent="0.3">
      <c r="A6" s="2" t="s">
        <v>71</v>
      </c>
      <c r="B6" s="3" t="s">
        <v>72</v>
      </c>
      <c r="C6" s="3" t="s">
        <v>73</v>
      </c>
      <c r="D6" s="3" t="s">
        <v>74</v>
      </c>
      <c r="E6" s="3" t="s">
        <v>27</v>
      </c>
      <c r="F6" s="3" t="s">
        <v>75</v>
      </c>
      <c r="G6" s="3" t="s">
        <v>76</v>
      </c>
      <c r="H6" s="4" t="s">
        <v>77</v>
      </c>
      <c r="I6" s="4" t="s">
        <v>78</v>
      </c>
      <c r="J6" s="4" t="s">
        <v>79</v>
      </c>
      <c r="K6" s="4" t="s">
        <v>80</v>
      </c>
      <c r="L6" s="3" t="s">
        <v>81</v>
      </c>
      <c r="M6" s="3" t="s">
        <v>82</v>
      </c>
      <c r="N6" s="3" t="s">
        <v>83</v>
      </c>
      <c r="O6" s="4">
        <f>VLOOKUP(B6:B19,[1]Sheet1!$B$2:$I$15,8,)</f>
        <v>7797</v>
      </c>
      <c r="P6" s="4">
        <f>VLOOKUP(B6:B19,[1]Sheet1!$B$2:$J$15,9,)</f>
        <v>620</v>
      </c>
      <c r="Q6" s="4" t="s">
        <v>37</v>
      </c>
      <c r="R6" s="4" t="s">
        <v>37</v>
      </c>
      <c r="S6" s="4" t="s">
        <v>37</v>
      </c>
      <c r="T6" s="4" t="s">
        <v>37</v>
      </c>
      <c r="U6" s="4">
        <f t="shared" si="0"/>
        <v>8417</v>
      </c>
      <c r="V6" s="3">
        <v>785</v>
      </c>
      <c r="W6" s="5">
        <v>44957</v>
      </c>
    </row>
    <row r="7" spans="1:23" x14ac:dyDescent="0.3">
      <c r="A7" s="6" t="s">
        <v>84</v>
      </c>
      <c r="B7" s="7" t="s">
        <v>85</v>
      </c>
      <c r="C7" s="7" t="s">
        <v>73</v>
      </c>
      <c r="D7" s="7" t="s">
        <v>74</v>
      </c>
      <c r="E7" s="7" t="s">
        <v>27</v>
      </c>
      <c r="F7" s="7" t="s">
        <v>86</v>
      </c>
      <c r="G7" s="7" t="s">
        <v>76</v>
      </c>
      <c r="H7" s="8" t="s">
        <v>87</v>
      </c>
      <c r="I7" s="8" t="s">
        <v>88</v>
      </c>
      <c r="J7" s="8" t="s">
        <v>89</v>
      </c>
      <c r="K7" s="8" t="s">
        <v>90</v>
      </c>
      <c r="L7" s="7" t="s">
        <v>91</v>
      </c>
      <c r="M7" s="7" t="s">
        <v>92</v>
      </c>
      <c r="N7" s="7" t="s">
        <v>93</v>
      </c>
      <c r="O7" s="4">
        <f>VLOOKUP(B7:B20,[1]Sheet1!$B$2:$I$15,8,)</f>
        <v>7356</v>
      </c>
      <c r="P7" s="4">
        <f>VLOOKUP(B7:B20,[1]Sheet1!$B$2:$J$15,9,)</f>
        <v>705</v>
      </c>
      <c r="Q7" s="8" t="s">
        <v>37</v>
      </c>
      <c r="R7" s="8" t="s">
        <v>37</v>
      </c>
      <c r="S7" s="8" t="s">
        <v>37</v>
      </c>
      <c r="T7" s="8" t="s">
        <v>37</v>
      </c>
      <c r="U7" s="4">
        <f t="shared" si="0"/>
        <v>8061</v>
      </c>
      <c r="V7" s="7">
        <v>786</v>
      </c>
      <c r="W7" s="9">
        <v>44957</v>
      </c>
    </row>
    <row r="8" spans="1:23" x14ac:dyDescent="0.3">
      <c r="A8" s="2" t="s">
        <v>94</v>
      </c>
      <c r="B8" s="3" t="s">
        <v>95</v>
      </c>
      <c r="C8" s="3" t="s">
        <v>40</v>
      </c>
      <c r="D8" s="3" t="s">
        <v>41</v>
      </c>
      <c r="E8" s="3" t="s">
        <v>27</v>
      </c>
      <c r="F8" s="3" t="s">
        <v>42</v>
      </c>
      <c r="G8" s="3" t="s">
        <v>29</v>
      </c>
      <c r="H8" s="4" t="s">
        <v>96</v>
      </c>
      <c r="I8" s="4" t="s">
        <v>31</v>
      </c>
      <c r="J8" s="4" t="s">
        <v>97</v>
      </c>
      <c r="K8" s="4" t="s">
        <v>98</v>
      </c>
      <c r="L8" s="3" t="s">
        <v>99</v>
      </c>
      <c r="M8" s="3" t="s">
        <v>100</v>
      </c>
      <c r="N8" s="3" t="s">
        <v>101</v>
      </c>
      <c r="O8" s="4">
        <f>VLOOKUP(B8:B21,[1]Sheet1!$B$2:$I$15,8,)</f>
        <v>8826</v>
      </c>
      <c r="P8" s="4">
        <f>VLOOKUP(B8:B21,[1]Sheet1!$B$2:$J$15,9,)</f>
        <v>620</v>
      </c>
      <c r="Q8" s="4" t="s">
        <v>37</v>
      </c>
      <c r="R8" s="4" t="s">
        <v>37</v>
      </c>
      <c r="S8" s="4" t="s">
        <v>37</v>
      </c>
      <c r="T8" s="4" t="s">
        <v>37</v>
      </c>
      <c r="U8" s="4">
        <f t="shared" si="0"/>
        <v>9446</v>
      </c>
      <c r="V8" s="3">
        <v>787</v>
      </c>
      <c r="W8" s="5">
        <v>44957</v>
      </c>
    </row>
    <row r="9" spans="1:23" x14ac:dyDescent="0.3">
      <c r="A9" s="6" t="s">
        <v>102</v>
      </c>
      <c r="B9" s="7" t="s">
        <v>103</v>
      </c>
      <c r="C9" s="7" t="s">
        <v>73</v>
      </c>
      <c r="D9" s="7" t="s">
        <v>74</v>
      </c>
      <c r="E9" s="7" t="s">
        <v>27</v>
      </c>
      <c r="F9" s="7" t="s">
        <v>104</v>
      </c>
      <c r="G9" s="7" t="s">
        <v>76</v>
      </c>
      <c r="H9" s="8" t="s">
        <v>105</v>
      </c>
      <c r="I9" s="8" t="s">
        <v>31</v>
      </c>
      <c r="J9" s="8" t="s">
        <v>106</v>
      </c>
      <c r="K9" s="8" t="s">
        <v>107</v>
      </c>
      <c r="L9" s="7" t="s">
        <v>46</v>
      </c>
      <c r="M9" s="7" t="s">
        <v>108</v>
      </c>
      <c r="N9" s="7" t="s">
        <v>48</v>
      </c>
      <c r="O9" s="4">
        <f>VLOOKUP(B9:B22,[1]Sheet1!$B$2:$I$15,8,)</f>
        <v>8007</v>
      </c>
      <c r="P9" s="4">
        <f>VLOOKUP(B9:B22,[1]Sheet1!$B$2:$J$15,9,)</f>
        <v>661</v>
      </c>
      <c r="Q9" s="8" t="s">
        <v>37</v>
      </c>
      <c r="R9" s="8" t="s">
        <v>37</v>
      </c>
      <c r="S9" s="8" t="s">
        <v>37</v>
      </c>
      <c r="T9" s="8" t="s">
        <v>37</v>
      </c>
      <c r="U9" s="4">
        <f t="shared" si="0"/>
        <v>8668</v>
      </c>
      <c r="V9" s="7">
        <v>788</v>
      </c>
      <c r="W9" s="9">
        <v>44957</v>
      </c>
    </row>
    <row r="10" spans="1:23" x14ac:dyDescent="0.3">
      <c r="A10" s="2" t="s">
        <v>109</v>
      </c>
      <c r="B10" s="3" t="s">
        <v>110</v>
      </c>
      <c r="C10" s="3" t="s">
        <v>73</v>
      </c>
      <c r="D10" s="3" t="s">
        <v>74</v>
      </c>
      <c r="E10" s="3" t="s">
        <v>27</v>
      </c>
      <c r="F10" s="3" t="s">
        <v>111</v>
      </c>
      <c r="G10" s="3" t="s">
        <v>76</v>
      </c>
      <c r="H10" s="4" t="s">
        <v>112</v>
      </c>
      <c r="I10" s="4" t="s">
        <v>113</v>
      </c>
      <c r="J10" s="4" t="s">
        <v>114</v>
      </c>
      <c r="K10" s="4" t="s">
        <v>115</v>
      </c>
      <c r="L10" s="3" t="s">
        <v>91</v>
      </c>
      <c r="M10" s="3" t="s">
        <v>116</v>
      </c>
      <c r="N10" s="3" t="s">
        <v>117</v>
      </c>
      <c r="O10" s="4">
        <f>VLOOKUP(B10:B23,[1]Sheet1!$B$2:$I$15,8,)</f>
        <v>8154</v>
      </c>
      <c r="P10" s="4">
        <f>VLOOKUP(B10:B23,[1]Sheet1!$B$2:$J$15,9,)</f>
        <v>700</v>
      </c>
      <c r="Q10" s="4" t="s">
        <v>37</v>
      </c>
      <c r="R10" s="4" t="s">
        <v>37</v>
      </c>
      <c r="S10" s="4" t="s">
        <v>37</v>
      </c>
      <c r="T10" s="4" t="s">
        <v>37</v>
      </c>
      <c r="U10" s="4">
        <f t="shared" si="0"/>
        <v>8854</v>
      </c>
      <c r="V10" s="3">
        <v>789</v>
      </c>
      <c r="W10" s="5">
        <v>44957</v>
      </c>
    </row>
    <row r="11" spans="1:23" x14ac:dyDescent="0.3">
      <c r="A11" s="6" t="s">
        <v>118</v>
      </c>
      <c r="B11" s="7" t="s">
        <v>119</v>
      </c>
      <c r="C11" s="7" t="s">
        <v>73</v>
      </c>
      <c r="D11" s="7" t="s">
        <v>74</v>
      </c>
      <c r="E11" s="7" t="s">
        <v>27</v>
      </c>
      <c r="F11" s="7" t="s">
        <v>86</v>
      </c>
      <c r="G11" s="7" t="s">
        <v>76</v>
      </c>
      <c r="H11" s="8" t="s">
        <v>120</v>
      </c>
      <c r="I11" s="8" t="s">
        <v>78</v>
      </c>
      <c r="J11" s="8" t="s">
        <v>121</v>
      </c>
      <c r="K11" s="8" t="s">
        <v>122</v>
      </c>
      <c r="L11" s="7" t="s">
        <v>123</v>
      </c>
      <c r="M11" s="7" t="s">
        <v>124</v>
      </c>
      <c r="N11" s="7" t="s">
        <v>125</v>
      </c>
      <c r="O11" s="4">
        <f>VLOOKUP(B11:B24,[1]Sheet1!$B$2:$I$15,8,)</f>
        <v>7986</v>
      </c>
      <c r="P11" s="4">
        <f>VLOOKUP(B11:B24,[1]Sheet1!$B$2:$J$15,9,)</f>
        <v>310</v>
      </c>
      <c r="Q11" s="8" t="s">
        <v>37</v>
      </c>
      <c r="R11" s="8" t="s">
        <v>37</v>
      </c>
      <c r="S11" s="8" t="s">
        <v>37</v>
      </c>
      <c r="T11" s="8" t="s">
        <v>37</v>
      </c>
      <c r="U11" s="4">
        <f t="shared" si="0"/>
        <v>8296</v>
      </c>
      <c r="V11" s="7">
        <v>790</v>
      </c>
      <c r="W11" s="9">
        <v>44957</v>
      </c>
    </row>
    <row r="12" spans="1:23" x14ac:dyDescent="0.3">
      <c r="A12" s="2" t="s">
        <v>126</v>
      </c>
      <c r="B12" s="3" t="s">
        <v>127</v>
      </c>
      <c r="C12" s="3" t="s">
        <v>128</v>
      </c>
      <c r="D12" s="3" t="s">
        <v>74</v>
      </c>
      <c r="E12" s="3" t="s">
        <v>27</v>
      </c>
      <c r="F12" s="3" t="s">
        <v>129</v>
      </c>
      <c r="G12" s="3" t="s">
        <v>76</v>
      </c>
      <c r="H12" s="4" t="s">
        <v>130</v>
      </c>
      <c r="I12" s="4" t="s">
        <v>131</v>
      </c>
      <c r="J12" s="4" t="s">
        <v>132</v>
      </c>
      <c r="K12" s="4" t="s">
        <v>133</v>
      </c>
      <c r="L12" s="3" t="s">
        <v>99</v>
      </c>
      <c r="M12" s="3" t="s">
        <v>134</v>
      </c>
      <c r="N12" s="3" t="s">
        <v>101</v>
      </c>
      <c r="O12" s="4">
        <f>VLOOKUP(B12:B25,[1]Sheet1!$B$2:$I$15,8,)</f>
        <v>8490</v>
      </c>
      <c r="P12" s="4">
        <f>VLOOKUP(B12:B25,[1]Sheet1!$B$2:$J$15,9,)</f>
        <v>665</v>
      </c>
      <c r="Q12" s="4" t="s">
        <v>37</v>
      </c>
      <c r="R12" s="4" t="s">
        <v>37</v>
      </c>
      <c r="S12" s="4" t="s">
        <v>37</v>
      </c>
      <c r="T12" s="4" t="s">
        <v>37</v>
      </c>
      <c r="U12" s="4">
        <f t="shared" si="0"/>
        <v>9155</v>
      </c>
      <c r="V12" s="3">
        <v>791</v>
      </c>
      <c r="W12" s="5">
        <v>44957</v>
      </c>
    </row>
    <row r="13" spans="1:23" x14ac:dyDescent="0.3">
      <c r="A13" s="6" t="s">
        <v>135</v>
      </c>
      <c r="B13" s="7" t="s">
        <v>136</v>
      </c>
      <c r="C13" s="7" t="s">
        <v>73</v>
      </c>
      <c r="D13" s="7" t="s">
        <v>74</v>
      </c>
      <c r="E13" s="7" t="s">
        <v>27</v>
      </c>
      <c r="F13" s="7" t="s">
        <v>86</v>
      </c>
      <c r="G13" s="7" t="s">
        <v>76</v>
      </c>
      <c r="H13" s="8" t="s">
        <v>137</v>
      </c>
      <c r="I13" s="8" t="s">
        <v>138</v>
      </c>
      <c r="J13" s="8" t="s">
        <v>139</v>
      </c>
      <c r="K13" s="8" t="s">
        <v>140</v>
      </c>
      <c r="L13" s="7" t="s">
        <v>91</v>
      </c>
      <c r="M13" s="7" t="s">
        <v>92</v>
      </c>
      <c r="N13" s="7" t="s">
        <v>93</v>
      </c>
      <c r="O13" s="4">
        <f>VLOOKUP(B13:B26,[1]Sheet1!$B$2:$I$15,8,)</f>
        <v>7860</v>
      </c>
      <c r="P13" s="4">
        <f>VLOOKUP(B13:B26,[1]Sheet1!$B$2:$J$15,9,)</f>
        <v>509</v>
      </c>
      <c r="Q13" s="8" t="s">
        <v>37</v>
      </c>
      <c r="R13" s="8" t="s">
        <v>37</v>
      </c>
      <c r="S13" s="8" t="s">
        <v>37</v>
      </c>
      <c r="T13" s="8" t="s">
        <v>37</v>
      </c>
      <c r="U13" s="4">
        <f t="shared" si="0"/>
        <v>8369</v>
      </c>
      <c r="V13" s="7">
        <v>792</v>
      </c>
      <c r="W13" s="9">
        <v>44957</v>
      </c>
    </row>
    <row r="14" spans="1:23" x14ac:dyDescent="0.3">
      <c r="A14" s="2" t="s">
        <v>141</v>
      </c>
      <c r="B14" s="3" t="s">
        <v>142</v>
      </c>
      <c r="C14" s="3" t="s">
        <v>40</v>
      </c>
      <c r="D14" s="3" t="s">
        <v>41</v>
      </c>
      <c r="E14" s="3" t="s">
        <v>27</v>
      </c>
      <c r="F14" s="3" t="s">
        <v>143</v>
      </c>
      <c r="G14" s="3" t="s">
        <v>29</v>
      </c>
      <c r="H14" s="4" t="s">
        <v>144</v>
      </c>
      <c r="I14" s="4" t="s">
        <v>31</v>
      </c>
      <c r="J14" s="4" t="s">
        <v>145</v>
      </c>
      <c r="K14" s="4" t="s">
        <v>146</v>
      </c>
      <c r="L14" s="3" t="s">
        <v>147</v>
      </c>
      <c r="M14" s="3" t="s">
        <v>148</v>
      </c>
      <c r="N14" s="3" t="s">
        <v>149</v>
      </c>
      <c r="O14" s="4">
        <f>VLOOKUP(B14:B27,[1]Sheet1!$B$2:$I$15,8,)</f>
        <v>13500</v>
      </c>
      <c r="P14" s="4">
        <f>VLOOKUP(B14:B27,[1]Sheet1!$B$2:$J$15,9,)</f>
        <v>620</v>
      </c>
      <c r="Q14" s="4" t="s">
        <v>37</v>
      </c>
      <c r="R14" s="4" t="s">
        <v>37</v>
      </c>
      <c r="S14" s="4" t="s">
        <v>37</v>
      </c>
      <c r="T14" s="4" t="s">
        <v>37</v>
      </c>
      <c r="U14" s="4">
        <f t="shared" si="0"/>
        <v>14120</v>
      </c>
      <c r="V14" s="3">
        <v>793</v>
      </c>
      <c r="W14" s="5">
        <v>44957</v>
      </c>
    </row>
    <row r="15" spans="1:23" x14ac:dyDescent="0.3">
      <c r="A15" s="6" t="s">
        <v>150</v>
      </c>
      <c r="B15" s="7" t="s">
        <v>151</v>
      </c>
      <c r="C15" s="7" t="s">
        <v>40</v>
      </c>
      <c r="D15" s="7" t="s">
        <v>41</v>
      </c>
      <c r="E15" s="7" t="s">
        <v>27</v>
      </c>
      <c r="F15" s="7" t="s">
        <v>152</v>
      </c>
      <c r="G15" s="7" t="s">
        <v>29</v>
      </c>
      <c r="H15" s="8" t="s">
        <v>153</v>
      </c>
      <c r="I15" s="8" t="s">
        <v>31</v>
      </c>
      <c r="J15" s="8" t="s">
        <v>154</v>
      </c>
      <c r="K15" s="8" t="s">
        <v>155</v>
      </c>
      <c r="L15" s="7" t="s">
        <v>156</v>
      </c>
      <c r="M15" s="7" t="s">
        <v>157</v>
      </c>
      <c r="N15" s="7" t="s">
        <v>158</v>
      </c>
      <c r="O15" s="4">
        <f>VLOOKUP(B15:B28,[1]Sheet1!$B$2:$I$15,8,)</f>
        <v>13500</v>
      </c>
      <c r="P15" s="4">
        <f>VLOOKUP(B15:B28,[1]Sheet1!$B$2:$J$15,9,)</f>
        <v>620</v>
      </c>
      <c r="Q15" s="8" t="s">
        <v>37</v>
      </c>
      <c r="R15" s="8" t="s">
        <v>37</v>
      </c>
      <c r="S15" s="8" t="s">
        <v>37</v>
      </c>
      <c r="T15" s="8" t="s">
        <v>37</v>
      </c>
      <c r="U15" s="4">
        <f t="shared" si="0"/>
        <v>14120</v>
      </c>
      <c r="V15" s="7">
        <v>794</v>
      </c>
      <c r="W15" s="9">
        <v>44957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Sarvanan Pillai</dc:creator>
  <cp:lastModifiedBy>Sarvanan Pillai</cp:lastModifiedBy>
  <dcterms:created xsi:type="dcterms:W3CDTF">2023-02-28T19:37:42Z</dcterms:created>
  <dcterms:modified xsi:type="dcterms:W3CDTF">2023-02-28T19:37:42Z</dcterms:modified>
</cp:coreProperties>
</file>