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rvesh.shah\Desktop\MIS\"/>
    </mc:Choice>
  </mc:AlternateContent>
  <bookViews>
    <workbookView xWindow="0" yWindow="0" windowWidth="20490" windowHeight="7350"/>
  </bookViews>
  <sheets>
    <sheet name="Sheet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Q3" i="1" l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" i="1"/>
</calcChain>
</file>

<file path=xl/sharedStrings.xml><?xml version="1.0" encoding="utf-8"?>
<sst xmlns="http://schemas.openxmlformats.org/spreadsheetml/2006/main" count="365" uniqueCount="193">
  <si>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</si>
  <si>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</si>
  <si>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</si>
  <si>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</si>
  <si>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</si>
  <si>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</si>
  <si>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</si>
  <si>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</si>
  <si>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</si>
  <si>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</si>
  <si>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</si>
  <si>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</si>
  <si>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</si>
  <si>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</si>
  <si>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</si>
  <si>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</si>
  <si>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</si>
  <si>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</si>
  <si>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</si>
  <si>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</si>
  <si>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</si>
  <si>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</si>
  <si>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</si>
  <si>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</si>
  <si>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DR/MUM/22-23/51013191</t>
  </si>
  <si>
    <t>CIMH23/027000254</t>
  </si>
  <si>
    <t>SAP INDIA PVT LTD - FIELDS SERVICES</t>
  </si>
  <si>
    <t>HAPPY TRAVELS</t>
  </si>
  <si>
    <t>Suraj Rao</t>
  </si>
  <si>
    <t>P/P : 8/80</t>
  </si>
  <si>
    <t>2046</t>
  </si>
  <si>
    <t>0</t>
  </si>
  <si>
    <t>245.52</t>
  </si>
  <si>
    <t>2291.52</t>
  </si>
  <si>
    <t>MH03CH2541</t>
  </si>
  <si>
    <t>HARI</t>
  </si>
  <si>
    <t>+919004103284</t>
  </si>
  <si>
    <t>2</t>
  </si>
  <si>
    <t>DR/MUM/22-23/51012453</t>
  </si>
  <si>
    <t>CMUM23/051006308</t>
  </si>
  <si>
    <t>NYNAS NAPHTENICS PVT LTD</t>
  </si>
  <si>
    <t>Varun Garg</t>
  </si>
  <si>
    <t>G/G : 8/80</t>
  </si>
  <si>
    <t>2816</t>
  </si>
  <si>
    <t>80</t>
  </si>
  <si>
    <t>347.52</t>
  </si>
  <si>
    <t>3243.52</t>
  </si>
  <si>
    <t>MH03CH4477</t>
  </si>
  <si>
    <t>Pradeep</t>
  </si>
  <si>
    <t>+919076006494</t>
  </si>
  <si>
    <t>3</t>
  </si>
  <si>
    <t>DR/MUM/22-23/51012873</t>
  </si>
  <si>
    <t>CIMH23/027000215</t>
  </si>
  <si>
    <t>AVEVA INFORMATION TECHNOLOGY INDIA PVT LTD</t>
  </si>
  <si>
    <t>Puru Saraswat</t>
  </si>
  <si>
    <t>1932.8</t>
  </si>
  <si>
    <t>330</t>
  </si>
  <si>
    <t>271.54</t>
  </si>
  <si>
    <t>2534.34</t>
  </si>
  <si>
    <t>MH03BC7394</t>
  </si>
  <si>
    <t>Kanhayalal</t>
  </si>
  <si>
    <t>+919699036587</t>
  </si>
  <si>
    <t>4</t>
  </si>
  <si>
    <t>DR/MUM/22-23/51012202</t>
  </si>
  <si>
    <t>CMUM23/051006848</t>
  </si>
  <si>
    <t>KONE ELEVATOR INDIA PRIVATE LIMITED</t>
  </si>
  <si>
    <t>Rajesh Bywar</t>
  </si>
  <si>
    <t>APT G/G : APT Transfer 3/60</t>
  </si>
  <si>
    <t>1200</t>
  </si>
  <si>
    <t>200</t>
  </si>
  <si>
    <t>168</t>
  </si>
  <si>
    <t>1568</t>
  </si>
  <si>
    <t>MH03CH5577</t>
  </si>
  <si>
    <t>Sultan</t>
  </si>
  <si>
    <t>+919022391125</t>
  </si>
  <si>
    <t>5</t>
  </si>
  <si>
    <t>DR/MUM/22-23/51013160</t>
  </si>
  <si>
    <t>Delighten Koola</t>
  </si>
  <si>
    <t>245</t>
  </si>
  <si>
    <t>274.92</t>
  </si>
  <si>
    <t>2565.92</t>
  </si>
  <si>
    <t>6</t>
  </si>
  <si>
    <t>DR/MUM/22-23/51013884</t>
  </si>
  <si>
    <t>Anila Nair</t>
  </si>
  <si>
    <t>160</t>
  </si>
  <si>
    <t>264.72</t>
  </si>
  <si>
    <t>2470.72</t>
  </si>
  <si>
    <t>7</t>
  </si>
  <si>
    <t>DR/MUM/22-23/51014040</t>
  </si>
  <si>
    <t>CIMH23/027000250</t>
  </si>
  <si>
    <t>MCKINSEY &amp; COMPANY INDIA LLP</t>
  </si>
  <si>
    <t>Neel Gala</t>
  </si>
  <si>
    <t>P/P : 6/60</t>
  </si>
  <si>
    <t>1646.6</t>
  </si>
  <si>
    <t>197.6</t>
  </si>
  <si>
    <t>1844.2</t>
  </si>
  <si>
    <t>Hari</t>
  </si>
  <si>
    <t>8</t>
  </si>
  <si>
    <t>DR/MUM/22-23/51014366</t>
  </si>
  <si>
    <t>Shekhar Kulkarni</t>
  </si>
  <si>
    <t>3299.26</t>
  </si>
  <si>
    <t>240</t>
  </si>
  <si>
    <t>424.72</t>
  </si>
  <si>
    <t>3963.98</t>
  </si>
  <si>
    <t>9</t>
  </si>
  <si>
    <t>DR/MUM/22-23/51014335</t>
  </si>
  <si>
    <t>P/P : 12/120</t>
  </si>
  <si>
    <t>3073</t>
  </si>
  <si>
    <t>368.76</t>
  </si>
  <si>
    <t>3441.76</t>
  </si>
  <si>
    <t>10</t>
  </si>
  <si>
    <t>DR/MUM/22-23/51013384</t>
  </si>
  <si>
    <t>Annet Castelino</t>
  </si>
  <si>
    <t>P/P : 4/40</t>
  </si>
  <si>
    <t>1290</t>
  </si>
  <si>
    <t>154.8</t>
  </si>
  <si>
    <t>1444.8</t>
  </si>
  <si>
    <t>MH03CH2049</t>
  </si>
  <si>
    <t>11</t>
  </si>
  <si>
    <t>DR/MUM/22-23/51014570</t>
  </si>
  <si>
    <t>CMUM23/051007017</t>
  </si>
  <si>
    <t>J. SAGAR ASSOCIATES</t>
  </si>
  <si>
    <t>Ms. Aarthi Sivanandh</t>
  </si>
  <si>
    <t>2970</t>
  </si>
  <si>
    <t>425</t>
  </si>
  <si>
    <t>407.4</t>
  </si>
  <si>
    <t>3802.4</t>
  </si>
  <si>
    <t>12</t>
  </si>
  <si>
    <t>DR/MUM/22-23/51014534</t>
  </si>
  <si>
    <t>CMUM23/051005814</t>
  </si>
  <si>
    <t>HEWLETT PACKARD INDIA SALES PVT LTD</t>
  </si>
  <si>
    <t>Manish  Gupta</t>
  </si>
  <si>
    <t>2072.98</t>
  </si>
  <si>
    <t>250</t>
  </si>
  <si>
    <t>278.76</t>
  </si>
  <si>
    <t>2601.74</t>
  </si>
  <si>
    <t>13</t>
  </si>
  <si>
    <t>DR/MUM/22-23/51014836</t>
  </si>
  <si>
    <t>2277.95</t>
  </si>
  <si>
    <t>120</t>
  </si>
  <si>
    <t>287.76</t>
  </si>
  <si>
    <t>2685.71</t>
  </si>
  <si>
    <t>14</t>
  </si>
  <si>
    <t>DR/MUM/22-23/51014765</t>
  </si>
  <si>
    <t>Hemant  Shewale</t>
  </si>
  <si>
    <t>P/P : 12/100</t>
  </si>
  <si>
    <t>2922</t>
  </si>
  <si>
    <t>369.84</t>
  </si>
  <si>
    <t>3451.84</t>
  </si>
  <si>
    <t>15</t>
  </si>
  <si>
    <t>DR/MUM/22-23/51016329</t>
  </si>
  <si>
    <t>CMUM23/051007700</t>
  </si>
  <si>
    <t>HEXAGON CAPABILITY CENTER INDIA PRIVATE LIMITED</t>
  </si>
  <si>
    <t>Amritpal Singh  Bamhrah</t>
  </si>
  <si>
    <t>2980</t>
  </si>
  <si>
    <t>376.8</t>
  </si>
  <si>
    <t>3516.8</t>
  </si>
  <si>
    <t>Sushil teke</t>
  </si>
  <si>
    <t>+919136762205</t>
  </si>
  <si>
    <t>16</t>
  </si>
  <si>
    <t>DR/MUM/22-23/51016340</t>
  </si>
  <si>
    <t>CMUM23/051007698</t>
  </si>
  <si>
    <t>DDP SPECIALITY PRODUCTS INDIA PRIVATE LIMITED</t>
  </si>
  <si>
    <t>Chrys Fernandes</t>
  </si>
  <si>
    <t>3900</t>
  </si>
  <si>
    <t>520</t>
  </si>
  <si>
    <t>530.4</t>
  </si>
  <si>
    <t>4950.4</t>
  </si>
  <si>
    <t>Kantilal</t>
  </si>
  <si>
    <t>+917045190110</t>
  </si>
  <si>
    <t>17</t>
  </si>
  <si>
    <t>DR/MUM/22-23/51018541</t>
  </si>
  <si>
    <t>Ashish Somani</t>
  </si>
  <si>
    <t>350.64</t>
  </si>
  <si>
    <t>3272.64</t>
  </si>
  <si>
    <t>Antony simon</t>
  </si>
  <si>
    <t>+919363251553</t>
  </si>
  <si>
    <t>18</t>
  </si>
  <si>
    <t>DR/MUM/22-23/51019162</t>
  </si>
  <si>
    <t>CIMH23/027000272</t>
  </si>
  <si>
    <t>Prachi Shah</t>
  </si>
  <si>
    <t>P/P : 2/20</t>
  </si>
  <si>
    <t>1156.2</t>
  </si>
  <si>
    <t>138.74</t>
  </si>
  <si>
    <t>1294.94</t>
  </si>
  <si>
    <t>GANESH NADAR</t>
  </si>
  <si>
    <t>+919326644131</t>
  </si>
  <si>
    <t>19</t>
  </si>
  <si>
    <t>DR/MUM/22-23/51019380</t>
  </si>
  <si>
    <t>2963.2</t>
  </si>
  <si>
    <t>355.58</t>
  </si>
  <si>
    <t>3318.78</t>
  </si>
  <si>
    <t>Sushil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</si>
</sst>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0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APPYJUNE2022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x"/>
      <sheetName val="bill"/>
      <sheetName val="bill.2"/>
      <sheetName val="bill.3"/>
      <sheetName val="bill.4"/>
    </sheetNames>
    <sheetDataSet>
      <sheetData sheetId="0">
        <row r="3">
          <cell r="L3">
            <v>51012904</v>
          </cell>
          <cell r="M3">
            <v>2145</v>
          </cell>
          <cell r="N3">
            <v>160</v>
          </cell>
        </row>
        <row r="4">
          <cell r="L4">
            <v>51012893</v>
          </cell>
          <cell r="M4">
            <v>1000</v>
          </cell>
          <cell r="N4">
            <v>0</v>
          </cell>
        </row>
        <row r="5">
          <cell r="L5">
            <v>51012876</v>
          </cell>
          <cell r="M5">
            <v>2040</v>
          </cell>
          <cell r="N5">
            <v>250</v>
          </cell>
        </row>
        <row r="6">
          <cell r="L6">
            <v>51012614</v>
          </cell>
          <cell r="M6">
            <v>1500</v>
          </cell>
          <cell r="N6">
            <v>250</v>
          </cell>
        </row>
        <row r="7">
          <cell r="L7">
            <v>51012453</v>
          </cell>
          <cell r="M7">
            <v>1864</v>
          </cell>
          <cell r="N7">
            <v>80</v>
          </cell>
        </row>
        <row r="8">
          <cell r="L8">
            <v>51012873</v>
          </cell>
          <cell r="M8">
            <v>1590</v>
          </cell>
          <cell r="N8">
            <v>330</v>
          </cell>
        </row>
        <row r="9">
          <cell r="L9">
            <v>51012202</v>
          </cell>
          <cell r="M9">
            <v>1500</v>
          </cell>
          <cell r="N9">
            <v>200</v>
          </cell>
        </row>
        <row r="10">
          <cell r="L10">
            <v>51013191</v>
          </cell>
          <cell r="M10">
            <v>1635</v>
          </cell>
          <cell r="N10">
            <v>0</v>
          </cell>
        </row>
        <row r="11">
          <cell r="L11">
            <v>51013306</v>
          </cell>
          <cell r="M11">
            <v>1950</v>
          </cell>
          <cell r="N11">
            <v>80</v>
          </cell>
        </row>
        <row r="12">
          <cell r="L12">
            <v>51013334</v>
          </cell>
          <cell r="M12">
            <v>1770</v>
          </cell>
          <cell r="N12">
            <v>0</v>
          </cell>
        </row>
        <row r="13">
          <cell r="L13">
            <v>51013160</v>
          </cell>
          <cell r="M13">
            <v>2065</v>
          </cell>
          <cell r="N13">
            <v>245</v>
          </cell>
        </row>
        <row r="14">
          <cell r="L14">
            <v>51013826</v>
          </cell>
          <cell r="M14">
            <v>2371</v>
          </cell>
          <cell r="N14">
            <v>160</v>
          </cell>
        </row>
        <row r="15">
          <cell r="L15">
            <v>51014040</v>
          </cell>
          <cell r="M15">
            <v>1500</v>
          </cell>
          <cell r="N15">
            <v>0</v>
          </cell>
        </row>
        <row r="16">
          <cell r="L16">
            <v>51013884</v>
          </cell>
          <cell r="M16">
            <v>1992</v>
          </cell>
          <cell r="N16">
            <v>160</v>
          </cell>
        </row>
        <row r="17">
          <cell r="L17">
            <v>51014335</v>
          </cell>
          <cell r="M17">
            <v>2130</v>
          </cell>
          <cell r="N17">
            <v>0</v>
          </cell>
        </row>
        <row r="18">
          <cell r="L18">
            <v>51014366</v>
          </cell>
          <cell r="M18">
            <v>2343</v>
          </cell>
          <cell r="N18">
            <v>240</v>
          </cell>
        </row>
        <row r="19">
          <cell r="L19">
            <v>51013384</v>
          </cell>
          <cell r="M19">
            <v>1000</v>
          </cell>
          <cell r="N19">
            <v>0</v>
          </cell>
        </row>
        <row r="20">
          <cell r="L20">
            <v>51014570</v>
          </cell>
          <cell r="M20">
            <v>2313</v>
          </cell>
          <cell r="N20">
            <v>425</v>
          </cell>
        </row>
        <row r="21">
          <cell r="L21">
            <v>51014534</v>
          </cell>
          <cell r="M21">
            <v>1770</v>
          </cell>
          <cell r="N21">
            <v>250</v>
          </cell>
        </row>
        <row r="22">
          <cell r="L22">
            <v>51014765</v>
          </cell>
          <cell r="M22">
            <v>2054</v>
          </cell>
          <cell r="N22">
            <v>160</v>
          </cell>
        </row>
        <row r="23">
          <cell r="L23">
            <v>51014836</v>
          </cell>
          <cell r="M23">
            <v>1815</v>
          </cell>
          <cell r="N23">
            <v>120</v>
          </cell>
        </row>
        <row r="24">
          <cell r="L24" t="str">
            <v/>
          </cell>
        </row>
        <row r="25">
          <cell r="L25" t="str">
            <v/>
          </cell>
          <cell r="M25">
            <v>0</v>
          </cell>
        </row>
        <row r="26">
          <cell r="L26" t="str">
            <v/>
          </cell>
        </row>
        <row r="27">
          <cell r="L27">
            <v>51015351</v>
          </cell>
          <cell r="M27">
            <v>2591</v>
          </cell>
          <cell r="N27">
            <v>250</v>
          </cell>
        </row>
        <row r="28">
          <cell r="L28">
            <v>51015245</v>
          </cell>
          <cell r="M28">
            <v>1590</v>
          </cell>
          <cell r="N28">
            <v>160</v>
          </cell>
        </row>
        <row r="29">
          <cell r="L29">
            <v>51015285</v>
          </cell>
          <cell r="M29">
            <v>1590</v>
          </cell>
          <cell r="N29">
            <v>0</v>
          </cell>
        </row>
        <row r="30">
          <cell r="L30">
            <v>51015569</v>
          </cell>
          <cell r="M30">
            <v>1680</v>
          </cell>
          <cell r="N30">
            <v>0</v>
          </cell>
        </row>
        <row r="31">
          <cell r="L31">
            <v>51014819</v>
          </cell>
          <cell r="M31">
            <v>1965</v>
          </cell>
          <cell r="N31">
            <v>420</v>
          </cell>
        </row>
        <row r="32">
          <cell r="L32">
            <v>51015416</v>
          </cell>
          <cell r="M32">
            <v>2425</v>
          </cell>
          <cell r="N32">
            <v>120</v>
          </cell>
        </row>
        <row r="33">
          <cell r="L33">
            <v>51015343</v>
          </cell>
          <cell r="M33">
            <v>2175</v>
          </cell>
          <cell r="N33">
            <v>160</v>
          </cell>
        </row>
        <row r="34">
          <cell r="L34">
            <v>51015344</v>
          </cell>
          <cell r="M34">
            <v>1680</v>
          </cell>
          <cell r="N34">
            <v>0</v>
          </cell>
        </row>
        <row r="35">
          <cell r="L35">
            <v>51015577</v>
          </cell>
          <cell r="M35">
            <v>2056</v>
          </cell>
          <cell r="N35">
            <v>160</v>
          </cell>
        </row>
        <row r="36">
          <cell r="L36">
            <v>51015801</v>
          </cell>
          <cell r="M36">
            <v>1940</v>
          </cell>
          <cell r="N36">
            <v>462</v>
          </cell>
        </row>
        <row r="37">
          <cell r="L37">
            <v>51015829</v>
          </cell>
          <cell r="M37">
            <v>1695</v>
          </cell>
          <cell r="N37">
            <v>160</v>
          </cell>
        </row>
        <row r="38">
          <cell r="L38">
            <v>51015501</v>
          </cell>
          <cell r="M38">
            <v>2565</v>
          </cell>
          <cell r="N38">
            <v>360</v>
          </cell>
        </row>
        <row r="39">
          <cell r="L39">
            <v>51016329</v>
          </cell>
          <cell r="M39">
            <v>2180</v>
          </cell>
          <cell r="N39">
            <v>160</v>
          </cell>
        </row>
        <row r="40">
          <cell r="L40">
            <v>51016282</v>
          </cell>
          <cell r="M40">
            <v>3064</v>
          </cell>
          <cell r="N40">
            <v>320</v>
          </cell>
        </row>
        <row r="41">
          <cell r="L41">
            <v>51016340</v>
          </cell>
          <cell r="M41">
            <v>2172</v>
          </cell>
          <cell r="N41">
            <v>520</v>
          </cell>
        </row>
        <row r="42">
          <cell r="L42" t="str">
            <v/>
          </cell>
        </row>
        <row r="43">
          <cell r="L43" t="str">
            <v/>
          </cell>
          <cell r="M43">
            <v>0</v>
          </cell>
        </row>
        <row r="44">
          <cell r="L44">
            <v>51016496</v>
          </cell>
          <cell r="M44">
            <v>2262</v>
          </cell>
          <cell r="N44">
            <v>240</v>
          </cell>
        </row>
        <row r="45">
          <cell r="L45">
            <v>51016827</v>
          </cell>
          <cell r="M45">
            <v>1905</v>
          </cell>
          <cell r="N45">
            <v>0</v>
          </cell>
        </row>
        <row r="46">
          <cell r="L46">
            <v>51017051</v>
          </cell>
          <cell r="M46">
            <v>1770</v>
          </cell>
          <cell r="N46">
            <v>105</v>
          </cell>
        </row>
        <row r="47">
          <cell r="L47">
            <v>51017093</v>
          </cell>
          <cell r="M47">
            <v>1815</v>
          </cell>
          <cell r="N47">
            <v>0</v>
          </cell>
        </row>
        <row r="48">
          <cell r="L48">
            <v>51016947</v>
          </cell>
          <cell r="M48">
            <v>2650</v>
          </cell>
          <cell r="N48">
            <v>0</v>
          </cell>
        </row>
        <row r="49">
          <cell r="L49">
            <v>51017348</v>
          </cell>
          <cell r="M49">
            <v>2842</v>
          </cell>
          <cell r="N49">
            <v>250</v>
          </cell>
        </row>
        <row r="50">
          <cell r="L50">
            <v>51017296</v>
          </cell>
          <cell r="M50">
            <v>2130</v>
          </cell>
          <cell r="N50">
            <v>80</v>
          </cell>
        </row>
        <row r="51">
          <cell r="L51">
            <v>51017511</v>
          </cell>
          <cell r="M51">
            <v>1770</v>
          </cell>
          <cell r="N51">
            <v>0</v>
          </cell>
        </row>
        <row r="52">
          <cell r="L52">
            <v>51017788</v>
          </cell>
          <cell r="M52">
            <v>1000</v>
          </cell>
          <cell r="N52">
            <v>0</v>
          </cell>
        </row>
        <row r="53">
          <cell r="L53">
            <v>51017784</v>
          </cell>
          <cell r="M53">
            <v>2532</v>
          </cell>
          <cell r="N53">
            <v>240</v>
          </cell>
        </row>
        <row r="54">
          <cell r="L54">
            <v>51017405</v>
          </cell>
          <cell r="M54">
            <v>1552</v>
          </cell>
          <cell r="N54">
            <v>250</v>
          </cell>
        </row>
        <row r="55">
          <cell r="L55">
            <v>51017860</v>
          </cell>
          <cell r="M55">
            <v>2575</v>
          </cell>
          <cell r="N55">
            <v>0</v>
          </cell>
        </row>
        <row r="56">
          <cell r="L56" t="e">
            <v>#N/A</v>
          </cell>
          <cell r="M56">
            <v>1000</v>
          </cell>
          <cell r="N56">
            <v>0</v>
          </cell>
        </row>
        <row r="57">
          <cell r="L57" t="str">
            <v/>
          </cell>
        </row>
        <row r="58">
          <cell r="L58" t="str">
            <v/>
          </cell>
          <cell r="M58">
            <v>0</v>
          </cell>
        </row>
        <row r="59">
          <cell r="L59">
            <v>51018541</v>
          </cell>
          <cell r="M59">
            <v>1995</v>
          </cell>
          <cell r="N59">
            <v>0</v>
          </cell>
        </row>
        <row r="60">
          <cell r="L60">
            <v>51019162</v>
          </cell>
          <cell r="M60">
            <v>2304</v>
          </cell>
          <cell r="N60">
            <v>0</v>
          </cell>
        </row>
        <row r="61">
          <cell r="L61">
            <v>51019380</v>
          </cell>
          <cell r="M61">
            <v>1950</v>
          </cell>
          <cell r="N61">
            <v>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tabSelected="1" topLeftCell="Q1" workbookViewId="0">
      <selection activeCell="V9" sqref="V9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15" width="22.85546875" customWidth="1"/>
    <col min="16" max="21" width="24.7109375" bestFit="1" customWidth="1"/>
    <col min="22" max="22" width="19" bestFit="1" customWidth="1"/>
    <col min="23" max="24" width="22.855468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/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2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3" t="s">
        <v>34</v>
      </c>
      <c r="M2" s="3" t="s">
        <v>35</v>
      </c>
      <c r="N2" s="3" t="s">
        <v>36</v>
      </c>
      <c r="O2" s="9">
        <v>51013191</v>
      </c>
      <c r="P2" s="4">
        <f>VLOOKUP(O2,[1]orix!$L$3:$M$62,2,0)</f>
        <v>1635</v>
      </c>
      <c r="Q2" s="4">
        <f>VLOOKUP(O2,[1]orix!$L$3:$N$62,3,0)</f>
        <v>0</v>
      </c>
      <c r="R2" s="4" t="s">
        <v>31</v>
      </c>
      <c r="S2" s="4" t="s">
        <v>31</v>
      </c>
      <c r="T2" s="4" t="s">
        <v>31</v>
      </c>
      <c r="U2" s="4" t="s">
        <v>31</v>
      </c>
      <c r="V2" s="4">
        <v>1635</v>
      </c>
      <c r="W2" s="3">
        <v>6</v>
      </c>
      <c r="X2" s="5">
        <v>44743</v>
      </c>
    </row>
    <row r="3" spans="1:24" x14ac:dyDescent="0.25">
      <c r="A3" s="6" t="s">
        <v>37</v>
      </c>
      <c r="B3" s="7" t="s">
        <v>38</v>
      </c>
      <c r="C3" s="7" t="s">
        <v>39</v>
      </c>
      <c r="D3" s="7" t="s">
        <v>40</v>
      </c>
      <c r="E3" s="7" t="s">
        <v>27</v>
      </c>
      <c r="F3" s="7" t="s">
        <v>41</v>
      </c>
      <c r="G3" s="7" t="s">
        <v>42</v>
      </c>
      <c r="H3" s="8" t="s">
        <v>43</v>
      </c>
      <c r="I3" s="8" t="s">
        <v>44</v>
      </c>
      <c r="J3" s="8" t="s">
        <v>45</v>
      </c>
      <c r="K3" s="8" t="s">
        <v>46</v>
      </c>
      <c r="L3" s="7" t="s">
        <v>47</v>
      </c>
      <c r="M3" s="7" t="s">
        <v>48</v>
      </c>
      <c r="N3" s="7" t="s">
        <v>49</v>
      </c>
      <c r="O3" s="9">
        <v>51012453</v>
      </c>
      <c r="P3" s="4">
        <f>VLOOKUP(O3,[1]orix!$L$3:$M$62,2,0)</f>
        <v>1864</v>
      </c>
      <c r="Q3" s="4">
        <f>VLOOKUP(O3,[1]orix!$L$3:$N$62,3,0)</f>
        <v>80</v>
      </c>
      <c r="R3" s="8" t="s">
        <v>31</v>
      </c>
      <c r="S3" s="8" t="s">
        <v>31</v>
      </c>
      <c r="T3" s="8" t="s">
        <v>31</v>
      </c>
      <c r="U3" s="8" t="s">
        <v>31</v>
      </c>
      <c r="V3" s="4">
        <v>1944</v>
      </c>
      <c r="W3" s="3">
        <v>6</v>
      </c>
      <c r="X3" s="5">
        <v>44743</v>
      </c>
    </row>
    <row r="4" spans="1:24" x14ac:dyDescent="0.25">
      <c r="A4" s="2" t="s">
        <v>50</v>
      </c>
      <c r="B4" s="3" t="s">
        <v>51</v>
      </c>
      <c r="C4" s="3" t="s">
        <v>52</v>
      </c>
      <c r="D4" s="3" t="s">
        <v>53</v>
      </c>
      <c r="E4" s="3" t="s">
        <v>27</v>
      </c>
      <c r="F4" s="3" t="s">
        <v>54</v>
      </c>
      <c r="G4" s="3" t="s">
        <v>42</v>
      </c>
      <c r="H4" s="4" t="s">
        <v>55</v>
      </c>
      <c r="I4" s="4" t="s">
        <v>56</v>
      </c>
      <c r="J4" s="4" t="s">
        <v>57</v>
      </c>
      <c r="K4" s="4" t="s">
        <v>58</v>
      </c>
      <c r="L4" s="3" t="s">
        <v>59</v>
      </c>
      <c r="M4" s="3" t="s">
        <v>60</v>
      </c>
      <c r="N4" s="3" t="s">
        <v>61</v>
      </c>
      <c r="O4" s="9">
        <v>51012873</v>
      </c>
      <c r="P4" s="4">
        <f>VLOOKUP(O4,[1]orix!$L$3:$M$62,2,0)</f>
        <v>1590</v>
      </c>
      <c r="Q4" s="4">
        <f>VLOOKUP(O4,[1]orix!$L$3:$N$62,3,0)</f>
        <v>330</v>
      </c>
      <c r="R4" s="4" t="s">
        <v>31</v>
      </c>
      <c r="S4" s="4" t="s">
        <v>31</v>
      </c>
      <c r="T4" s="4" t="s">
        <v>31</v>
      </c>
      <c r="U4" s="4" t="s">
        <v>31</v>
      </c>
      <c r="V4" s="4">
        <v>1920</v>
      </c>
      <c r="W4" s="3">
        <v>6</v>
      </c>
      <c r="X4" s="5">
        <v>44743</v>
      </c>
    </row>
    <row r="5" spans="1:24" x14ac:dyDescent="0.25">
      <c r="A5" s="6" t="s">
        <v>62</v>
      </c>
      <c r="B5" s="7" t="s">
        <v>63</v>
      </c>
      <c r="C5" s="7" t="s">
        <v>64</v>
      </c>
      <c r="D5" s="7" t="s">
        <v>65</v>
      </c>
      <c r="E5" s="7" t="s">
        <v>27</v>
      </c>
      <c r="F5" s="7" t="s">
        <v>66</v>
      </c>
      <c r="G5" s="7" t="s">
        <v>67</v>
      </c>
      <c r="H5" s="8" t="s">
        <v>68</v>
      </c>
      <c r="I5" s="8" t="s">
        <v>69</v>
      </c>
      <c r="J5" s="8" t="s">
        <v>70</v>
      </c>
      <c r="K5" s="8" t="s">
        <v>71</v>
      </c>
      <c r="L5" s="7" t="s">
        <v>72</v>
      </c>
      <c r="M5" s="7" t="s">
        <v>73</v>
      </c>
      <c r="N5" s="7" t="s">
        <v>74</v>
      </c>
      <c r="O5" s="9">
        <v>51012202</v>
      </c>
      <c r="P5" s="4">
        <f>VLOOKUP(O5,[1]orix!$L$3:$M$62,2,0)</f>
        <v>1500</v>
      </c>
      <c r="Q5" s="4">
        <f>VLOOKUP(O5,[1]orix!$L$3:$N$62,3,0)</f>
        <v>200</v>
      </c>
      <c r="R5" s="8" t="s">
        <v>31</v>
      </c>
      <c r="S5" s="8" t="s">
        <v>31</v>
      </c>
      <c r="T5" s="8" t="s">
        <v>31</v>
      </c>
      <c r="U5" s="8" t="s">
        <v>31</v>
      </c>
      <c r="V5" s="4">
        <v>1700</v>
      </c>
      <c r="W5" s="3">
        <v>6</v>
      </c>
      <c r="X5" s="5">
        <v>44743</v>
      </c>
    </row>
    <row r="6" spans="1:24" x14ac:dyDescent="0.25">
      <c r="A6" s="2" t="s">
        <v>75</v>
      </c>
      <c r="B6" s="3" t="s">
        <v>76</v>
      </c>
      <c r="C6" s="3" t="s">
        <v>25</v>
      </c>
      <c r="D6" s="3" t="s">
        <v>26</v>
      </c>
      <c r="E6" s="3" t="s">
        <v>27</v>
      </c>
      <c r="F6" s="3" t="s">
        <v>77</v>
      </c>
      <c r="G6" s="3" t="s">
        <v>29</v>
      </c>
      <c r="H6" s="4" t="s">
        <v>30</v>
      </c>
      <c r="I6" s="4" t="s">
        <v>78</v>
      </c>
      <c r="J6" s="4" t="s">
        <v>79</v>
      </c>
      <c r="K6" s="4" t="s">
        <v>80</v>
      </c>
      <c r="L6" s="3" t="s">
        <v>47</v>
      </c>
      <c r="M6" s="3" t="s">
        <v>48</v>
      </c>
      <c r="N6" s="3" t="s">
        <v>49</v>
      </c>
      <c r="O6" s="9">
        <v>51013160</v>
      </c>
      <c r="P6" s="4">
        <f>VLOOKUP(O6,[1]orix!$L$3:$M$62,2,0)</f>
        <v>2065</v>
      </c>
      <c r="Q6" s="4">
        <f>VLOOKUP(O6,[1]orix!$L$3:$N$62,3,0)</f>
        <v>245</v>
      </c>
      <c r="R6" s="4" t="s">
        <v>31</v>
      </c>
      <c r="S6" s="4" t="s">
        <v>31</v>
      </c>
      <c r="T6" s="4" t="s">
        <v>31</v>
      </c>
      <c r="U6" s="4" t="s">
        <v>31</v>
      </c>
      <c r="V6" s="4">
        <v>2310</v>
      </c>
      <c r="W6" s="3">
        <v>6</v>
      </c>
      <c r="X6" s="5">
        <v>44743</v>
      </c>
    </row>
    <row r="7" spans="1:24" x14ac:dyDescent="0.25">
      <c r="A7" s="6" t="s">
        <v>81</v>
      </c>
      <c r="B7" s="7" t="s">
        <v>82</v>
      </c>
      <c r="C7" s="7" t="s">
        <v>25</v>
      </c>
      <c r="D7" s="7" t="s">
        <v>26</v>
      </c>
      <c r="E7" s="7" t="s">
        <v>27</v>
      </c>
      <c r="F7" s="7" t="s">
        <v>83</v>
      </c>
      <c r="G7" s="7" t="s">
        <v>29</v>
      </c>
      <c r="H7" s="8" t="s">
        <v>30</v>
      </c>
      <c r="I7" s="8" t="s">
        <v>84</v>
      </c>
      <c r="J7" s="8" t="s">
        <v>85</v>
      </c>
      <c r="K7" s="8" t="s">
        <v>86</v>
      </c>
      <c r="L7" s="7" t="s">
        <v>47</v>
      </c>
      <c r="M7" s="7" t="s">
        <v>48</v>
      </c>
      <c r="N7" s="7" t="s">
        <v>49</v>
      </c>
      <c r="O7" s="9">
        <v>51013884</v>
      </c>
      <c r="P7" s="4">
        <f>VLOOKUP(O7,[1]orix!$L$3:$M$62,2,0)</f>
        <v>1992</v>
      </c>
      <c r="Q7" s="4">
        <f>VLOOKUP(O7,[1]orix!$L$3:$N$62,3,0)</f>
        <v>160</v>
      </c>
      <c r="R7" s="8" t="s">
        <v>31</v>
      </c>
      <c r="S7" s="8" t="s">
        <v>31</v>
      </c>
      <c r="T7" s="8" t="s">
        <v>31</v>
      </c>
      <c r="U7" s="8" t="s">
        <v>31</v>
      </c>
      <c r="V7" s="4">
        <v>2152</v>
      </c>
      <c r="W7" s="3">
        <v>6</v>
      </c>
      <c r="X7" s="5">
        <v>44743</v>
      </c>
    </row>
    <row r="8" spans="1:24" x14ac:dyDescent="0.25">
      <c r="A8" s="2" t="s">
        <v>87</v>
      </c>
      <c r="B8" s="3" t="s">
        <v>88</v>
      </c>
      <c r="C8" s="3" t="s">
        <v>89</v>
      </c>
      <c r="D8" s="3" t="s">
        <v>90</v>
      </c>
      <c r="E8" s="3" t="s">
        <v>27</v>
      </c>
      <c r="F8" s="3" t="s">
        <v>91</v>
      </c>
      <c r="G8" s="3" t="s">
        <v>92</v>
      </c>
      <c r="H8" s="4" t="s">
        <v>93</v>
      </c>
      <c r="I8" s="4" t="s">
        <v>31</v>
      </c>
      <c r="J8" s="4" t="s">
        <v>94</v>
      </c>
      <c r="K8" s="4" t="s">
        <v>95</v>
      </c>
      <c r="L8" s="3" t="s">
        <v>34</v>
      </c>
      <c r="M8" s="3" t="s">
        <v>96</v>
      </c>
      <c r="N8" s="3" t="s">
        <v>36</v>
      </c>
      <c r="O8" s="9">
        <v>51014040</v>
      </c>
      <c r="P8" s="4">
        <f>VLOOKUP(O8,[1]orix!$L$3:$M$62,2,0)</f>
        <v>1500</v>
      </c>
      <c r="Q8" s="4">
        <f>VLOOKUP(O8,[1]orix!$L$3:$N$62,3,0)</f>
        <v>0</v>
      </c>
      <c r="R8" s="4" t="s">
        <v>31</v>
      </c>
      <c r="S8" s="4" t="s">
        <v>31</v>
      </c>
      <c r="T8" s="4" t="s">
        <v>31</v>
      </c>
      <c r="U8" s="4" t="s">
        <v>31</v>
      </c>
      <c r="V8" s="4">
        <v>1500</v>
      </c>
      <c r="W8" s="3">
        <v>6</v>
      </c>
      <c r="X8" s="5">
        <v>44743</v>
      </c>
    </row>
    <row r="9" spans="1:24" x14ac:dyDescent="0.25">
      <c r="A9" s="6" t="s">
        <v>97</v>
      </c>
      <c r="B9" s="7" t="s">
        <v>98</v>
      </c>
      <c r="C9" s="7" t="s">
        <v>52</v>
      </c>
      <c r="D9" s="7" t="s">
        <v>53</v>
      </c>
      <c r="E9" s="7" t="s">
        <v>27</v>
      </c>
      <c r="F9" s="7" t="s">
        <v>99</v>
      </c>
      <c r="G9" s="7" t="s">
        <v>42</v>
      </c>
      <c r="H9" s="8" t="s">
        <v>100</v>
      </c>
      <c r="I9" s="8" t="s">
        <v>101</v>
      </c>
      <c r="J9" s="8" t="s">
        <v>102</v>
      </c>
      <c r="K9" s="8" t="s">
        <v>103</v>
      </c>
      <c r="L9" s="7" t="s">
        <v>47</v>
      </c>
      <c r="M9" s="7" t="s">
        <v>48</v>
      </c>
      <c r="N9" s="7" t="s">
        <v>49</v>
      </c>
      <c r="O9" s="9">
        <v>51014366</v>
      </c>
      <c r="P9" s="4">
        <f>VLOOKUP(O9,[1]orix!$L$3:$M$62,2,0)</f>
        <v>2343</v>
      </c>
      <c r="Q9" s="4">
        <f>VLOOKUP(O9,[1]orix!$L$3:$N$62,3,0)</f>
        <v>240</v>
      </c>
      <c r="R9" s="8" t="s">
        <v>31</v>
      </c>
      <c r="S9" s="8" t="s">
        <v>31</v>
      </c>
      <c r="T9" s="8" t="s">
        <v>31</v>
      </c>
      <c r="U9" s="8" t="s">
        <v>31</v>
      </c>
      <c r="V9" s="4">
        <v>2583</v>
      </c>
      <c r="W9" s="3">
        <v>6</v>
      </c>
      <c r="X9" s="5">
        <v>44743</v>
      </c>
    </row>
    <row r="10" spans="1:24" x14ac:dyDescent="0.25">
      <c r="A10" s="2" t="s">
        <v>104</v>
      </c>
      <c r="B10" s="3" t="s">
        <v>105</v>
      </c>
      <c r="C10" s="3" t="s">
        <v>89</v>
      </c>
      <c r="D10" s="3" t="s">
        <v>90</v>
      </c>
      <c r="E10" s="3" t="s">
        <v>27</v>
      </c>
      <c r="F10" s="3" t="s">
        <v>91</v>
      </c>
      <c r="G10" s="3" t="s">
        <v>106</v>
      </c>
      <c r="H10" s="4" t="s">
        <v>107</v>
      </c>
      <c r="I10" s="4" t="s">
        <v>31</v>
      </c>
      <c r="J10" s="4" t="s">
        <v>108</v>
      </c>
      <c r="K10" s="4" t="s">
        <v>109</v>
      </c>
      <c r="L10" s="3" t="s">
        <v>34</v>
      </c>
      <c r="M10" s="3" t="s">
        <v>35</v>
      </c>
      <c r="N10" s="3" t="s">
        <v>36</v>
      </c>
      <c r="O10" s="9">
        <v>51014335</v>
      </c>
      <c r="P10" s="4">
        <f>VLOOKUP(O10,[1]orix!$L$3:$M$62,2,0)</f>
        <v>2130</v>
      </c>
      <c r="Q10" s="4">
        <f>VLOOKUP(O10,[1]orix!$L$3:$N$62,3,0)</f>
        <v>0</v>
      </c>
      <c r="R10" s="4" t="s">
        <v>31</v>
      </c>
      <c r="S10" s="4" t="s">
        <v>31</v>
      </c>
      <c r="T10" s="4" t="s">
        <v>31</v>
      </c>
      <c r="U10" s="4" t="s">
        <v>31</v>
      </c>
      <c r="V10" s="4">
        <v>2130</v>
      </c>
      <c r="W10" s="3">
        <v>6</v>
      </c>
      <c r="X10" s="5">
        <v>44743</v>
      </c>
    </row>
    <row r="11" spans="1:24" x14ac:dyDescent="0.25">
      <c r="A11" s="6" t="s">
        <v>110</v>
      </c>
      <c r="B11" s="7" t="s">
        <v>111</v>
      </c>
      <c r="C11" s="7" t="s">
        <v>25</v>
      </c>
      <c r="D11" s="7" t="s">
        <v>26</v>
      </c>
      <c r="E11" s="7" t="s">
        <v>27</v>
      </c>
      <c r="F11" s="7" t="s">
        <v>112</v>
      </c>
      <c r="G11" s="7" t="s">
        <v>113</v>
      </c>
      <c r="H11" s="8" t="s">
        <v>114</v>
      </c>
      <c r="I11" s="8" t="s">
        <v>31</v>
      </c>
      <c r="J11" s="8" t="s">
        <v>115</v>
      </c>
      <c r="K11" s="8" t="s">
        <v>116</v>
      </c>
      <c r="L11" s="7" t="s">
        <v>117</v>
      </c>
      <c r="M11" s="7" t="s">
        <v>73</v>
      </c>
      <c r="N11" s="7" t="s">
        <v>74</v>
      </c>
      <c r="O11" s="9">
        <v>51013384</v>
      </c>
      <c r="P11" s="4">
        <f>VLOOKUP(O11,[1]orix!$L$3:$M$62,2,0)</f>
        <v>1000</v>
      </c>
      <c r="Q11" s="4">
        <f>VLOOKUP(O11,[1]orix!$L$3:$N$62,3,0)</f>
        <v>0</v>
      </c>
      <c r="R11" s="8" t="s">
        <v>31</v>
      </c>
      <c r="S11" s="8" t="s">
        <v>31</v>
      </c>
      <c r="T11" s="8" t="s">
        <v>31</v>
      </c>
      <c r="U11" s="8" t="s">
        <v>31</v>
      </c>
      <c r="V11" s="4">
        <v>1000</v>
      </c>
      <c r="W11" s="3">
        <v>6</v>
      </c>
      <c r="X11" s="5">
        <v>44743</v>
      </c>
    </row>
    <row r="12" spans="1:24" x14ac:dyDescent="0.25">
      <c r="A12" s="2" t="s">
        <v>118</v>
      </c>
      <c r="B12" s="3" t="s">
        <v>119</v>
      </c>
      <c r="C12" s="3" t="s">
        <v>120</v>
      </c>
      <c r="D12" s="3" t="s">
        <v>121</v>
      </c>
      <c r="E12" s="3" t="s">
        <v>27</v>
      </c>
      <c r="F12" s="3" t="s">
        <v>122</v>
      </c>
      <c r="G12" s="3" t="s">
        <v>42</v>
      </c>
      <c r="H12" s="4" t="s">
        <v>123</v>
      </c>
      <c r="I12" s="4" t="s">
        <v>124</v>
      </c>
      <c r="J12" s="4" t="s">
        <v>125</v>
      </c>
      <c r="K12" s="4" t="s">
        <v>126</v>
      </c>
      <c r="L12" s="3" t="s">
        <v>47</v>
      </c>
      <c r="M12" s="3" t="s">
        <v>48</v>
      </c>
      <c r="N12" s="3" t="s">
        <v>49</v>
      </c>
      <c r="O12" s="9">
        <v>51014570</v>
      </c>
      <c r="P12" s="4">
        <f>VLOOKUP(O12,[1]orix!$L$3:$M$62,2,0)</f>
        <v>2313</v>
      </c>
      <c r="Q12" s="4">
        <f>VLOOKUP(O12,[1]orix!$L$3:$N$62,3,0)</f>
        <v>425</v>
      </c>
      <c r="R12" s="4" t="s">
        <v>31</v>
      </c>
      <c r="S12" s="4" t="s">
        <v>31</v>
      </c>
      <c r="T12" s="4" t="s">
        <v>31</v>
      </c>
      <c r="U12" s="4" t="s">
        <v>31</v>
      </c>
      <c r="V12" s="4">
        <v>2738</v>
      </c>
      <c r="W12" s="3">
        <v>6</v>
      </c>
      <c r="X12" s="5">
        <v>44743</v>
      </c>
    </row>
    <row r="13" spans="1:24" x14ac:dyDescent="0.25">
      <c r="A13" s="6" t="s">
        <v>127</v>
      </c>
      <c r="B13" s="7" t="s">
        <v>128</v>
      </c>
      <c r="C13" s="7" t="s">
        <v>129</v>
      </c>
      <c r="D13" s="7" t="s">
        <v>130</v>
      </c>
      <c r="E13" s="7" t="s">
        <v>27</v>
      </c>
      <c r="F13" s="7" t="s">
        <v>131</v>
      </c>
      <c r="G13" s="7" t="s">
        <v>29</v>
      </c>
      <c r="H13" s="8" t="s">
        <v>132</v>
      </c>
      <c r="I13" s="8" t="s">
        <v>133</v>
      </c>
      <c r="J13" s="8" t="s">
        <v>134</v>
      </c>
      <c r="K13" s="8" t="s">
        <v>135</v>
      </c>
      <c r="L13" s="7" t="s">
        <v>34</v>
      </c>
      <c r="M13" s="7" t="s">
        <v>96</v>
      </c>
      <c r="N13" s="7" t="s">
        <v>36</v>
      </c>
      <c r="O13" s="9">
        <v>51014534</v>
      </c>
      <c r="P13" s="4">
        <f>VLOOKUP(O13,[1]orix!$L$3:$M$62,2,0)</f>
        <v>1770</v>
      </c>
      <c r="Q13" s="4">
        <f>VLOOKUP(O13,[1]orix!$L$3:$N$62,3,0)</f>
        <v>250</v>
      </c>
      <c r="R13" s="8" t="s">
        <v>31</v>
      </c>
      <c r="S13" s="8" t="s">
        <v>31</v>
      </c>
      <c r="T13" s="8" t="s">
        <v>31</v>
      </c>
      <c r="U13" s="8" t="s">
        <v>31</v>
      </c>
      <c r="V13" s="4">
        <v>2020</v>
      </c>
      <c r="W13" s="3">
        <v>6</v>
      </c>
      <c r="X13" s="5">
        <v>44743</v>
      </c>
    </row>
    <row r="14" spans="1:24" x14ac:dyDescent="0.25">
      <c r="A14" s="2" t="s">
        <v>136</v>
      </c>
      <c r="B14" s="3" t="s">
        <v>137</v>
      </c>
      <c r="C14" s="3" t="s">
        <v>89</v>
      </c>
      <c r="D14" s="3" t="s">
        <v>90</v>
      </c>
      <c r="E14" s="3" t="s">
        <v>27</v>
      </c>
      <c r="F14" s="3" t="s">
        <v>91</v>
      </c>
      <c r="G14" s="3" t="s">
        <v>29</v>
      </c>
      <c r="H14" s="4" t="s">
        <v>138</v>
      </c>
      <c r="I14" s="4" t="s">
        <v>139</v>
      </c>
      <c r="J14" s="4" t="s">
        <v>140</v>
      </c>
      <c r="K14" s="4" t="s">
        <v>141</v>
      </c>
      <c r="L14" s="3" t="s">
        <v>34</v>
      </c>
      <c r="M14" s="3" t="s">
        <v>96</v>
      </c>
      <c r="N14" s="3" t="s">
        <v>36</v>
      </c>
      <c r="O14" s="9">
        <v>51014836</v>
      </c>
      <c r="P14" s="4">
        <f>VLOOKUP(O14,[1]orix!$L$3:$M$62,2,0)</f>
        <v>1815</v>
      </c>
      <c r="Q14" s="4">
        <f>VLOOKUP(O14,[1]orix!$L$3:$N$62,3,0)</f>
        <v>120</v>
      </c>
      <c r="R14" s="4" t="s">
        <v>31</v>
      </c>
      <c r="S14" s="4" t="s">
        <v>31</v>
      </c>
      <c r="T14" s="4" t="s">
        <v>31</v>
      </c>
      <c r="U14" s="4" t="s">
        <v>31</v>
      </c>
      <c r="V14" s="4">
        <v>1935</v>
      </c>
      <c r="W14" s="3">
        <v>6</v>
      </c>
      <c r="X14" s="5">
        <v>44743</v>
      </c>
    </row>
    <row r="15" spans="1:24" x14ac:dyDescent="0.25">
      <c r="A15" s="6" t="s">
        <v>142</v>
      </c>
      <c r="B15" s="7" t="s">
        <v>143</v>
      </c>
      <c r="C15" s="7" t="s">
        <v>25</v>
      </c>
      <c r="D15" s="7" t="s">
        <v>26</v>
      </c>
      <c r="E15" s="7" t="s">
        <v>27</v>
      </c>
      <c r="F15" s="7" t="s">
        <v>144</v>
      </c>
      <c r="G15" s="7" t="s">
        <v>145</v>
      </c>
      <c r="H15" s="8" t="s">
        <v>146</v>
      </c>
      <c r="I15" s="8" t="s">
        <v>84</v>
      </c>
      <c r="J15" s="8" t="s">
        <v>147</v>
      </c>
      <c r="K15" s="8" t="s">
        <v>148</v>
      </c>
      <c r="L15" s="7" t="s">
        <v>47</v>
      </c>
      <c r="M15" s="7" t="s">
        <v>48</v>
      </c>
      <c r="N15" s="7" t="s">
        <v>49</v>
      </c>
      <c r="O15" s="9">
        <v>51014765</v>
      </c>
      <c r="P15" s="4">
        <f>VLOOKUP(O15,[1]orix!$L$3:$M$62,2,0)</f>
        <v>2054</v>
      </c>
      <c r="Q15" s="4">
        <f>VLOOKUP(O15,[1]orix!$L$3:$N$62,3,0)</f>
        <v>160</v>
      </c>
      <c r="R15" s="8" t="s">
        <v>31</v>
      </c>
      <c r="S15" s="8" t="s">
        <v>31</v>
      </c>
      <c r="T15" s="8" t="s">
        <v>31</v>
      </c>
      <c r="U15" s="8" t="s">
        <v>31</v>
      </c>
      <c r="V15" s="4">
        <v>2214</v>
      </c>
      <c r="W15" s="3">
        <v>6</v>
      </c>
      <c r="X15" s="5">
        <v>44743</v>
      </c>
    </row>
    <row r="16" spans="1:24" x14ac:dyDescent="0.25">
      <c r="A16" s="2" t="s">
        <v>149</v>
      </c>
      <c r="B16" s="3" t="s">
        <v>150</v>
      </c>
      <c r="C16" s="3" t="s">
        <v>151</v>
      </c>
      <c r="D16" s="3" t="s">
        <v>152</v>
      </c>
      <c r="E16" s="3" t="s">
        <v>27</v>
      </c>
      <c r="F16" s="3" t="s">
        <v>153</v>
      </c>
      <c r="G16" s="3" t="s">
        <v>42</v>
      </c>
      <c r="H16" s="4" t="s">
        <v>154</v>
      </c>
      <c r="I16" s="4" t="s">
        <v>84</v>
      </c>
      <c r="J16" s="4" t="s">
        <v>155</v>
      </c>
      <c r="K16" s="4" t="s">
        <v>156</v>
      </c>
      <c r="L16" s="3" t="s">
        <v>59</v>
      </c>
      <c r="M16" s="3" t="s">
        <v>157</v>
      </c>
      <c r="N16" s="3" t="s">
        <v>158</v>
      </c>
      <c r="O16" s="9">
        <v>51016329</v>
      </c>
      <c r="P16" s="4">
        <f>VLOOKUP(O16,[1]orix!$L$3:$M$62,2,0)</f>
        <v>2180</v>
      </c>
      <c r="Q16" s="4">
        <f>VLOOKUP(O16,[1]orix!$L$3:$N$62,3,0)</f>
        <v>160</v>
      </c>
      <c r="R16" s="4" t="s">
        <v>31</v>
      </c>
      <c r="S16" s="4" t="s">
        <v>31</v>
      </c>
      <c r="T16" s="4" t="s">
        <v>31</v>
      </c>
      <c r="U16" s="4" t="s">
        <v>31</v>
      </c>
      <c r="V16" s="4">
        <v>2340</v>
      </c>
      <c r="W16" s="3">
        <v>6</v>
      </c>
      <c r="X16" s="5">
        <v>44743</v>
      </c>
    </row>
    <row r="17" spans="1:24" x14ac:dyDescent="0.25">
      <c r="A17" s="6" t="s">
        <v>159</v>
      </c>
      <c r="B17" s="7" t="s">
        <v>160</v>
      </c>
      <c r="C17" s="7" t="s">
        <v>161</v>
      </c>
      <c r="D17" s="7" t="s">
        <v>162</v>
      </c>
      <c r="E17" s="7" t="s">
        <v>27</v>
      </c>
      <c r="F17" s="7" t="s">
        <v>163</v>
      </c>
      <c r="G17" s="7" t="s">
        <v>42</v>
      </c>
      <c r="H17" s="8" t="s">
        <v>164</v>
      </c>
      <c r="I17" s="8" t="s">
        <v>165</v>
      </c>
      <c r="J17" s="8" t="s">
        <v>166</v>
      </c>
      <c r="K17" s="8" t="s">
        <v>167</v>
      </c>
      <c r="L17" s="7" t="s">
        <v>47</v>
      </c>
      <c r="M17" s="7" t="s">
        <v>168</v>
      </c>
      <c r="N17" s="7" t="s">
        <v>169</v>
      </c>
      <c r="O17" s="9">
        <v>51016340</v>
      </c>
      <c r="P17" s="4">
        <f>VLOOKUP(O17,[1]orix!$L$3:$M$62,2,0)</f>
        <v>2172</v>
      </c>
      <c r="Q17" s="4">
        <f>VLOOKUP(O17,[1]orix!$L$3:$N$62,3,0)</f>
        <v>520</v>
      </c>
      <c r="R17" s="8" t="s">
        <v>31</v>
      </c>
      <c r="S17" s="8" t="s">
        <v>31</v>
      </c>
      <c r="T17" s="8" t="s">
        <v>31</v>
      </c>
      <c r="U17" s="8" t="s">
        <v>31</v>
      </c>
      <c r="V17" s="4">
        <v>2692</v>
      </c>
      <c r="W17" s="3">
        <v>6</v>
      </c>
      <c r="X17" s="5">
        <v>44743</v>
      </c>
    </row>
    <row r="18" spans="1:24" x14ac:dyDescent="0.25">
      <c r="A18" s="2" t="s">
        <v>170</v>
      </c>
      <c r="B18" s="3" t="s">
        <v>171</v>
      </c>
      <c r="C18" s="3" t="s">
        <v>25</v>
      </c>
      <c r="D18" s="3" t="s">
        <v>26</v>
      </c>
      <c r="E18" s="3" t="s">
        <v>27</v>
      </c>
      <c r="F18" s="3" t="s">
        <v>172</v>
      </c>
      <c r="G18" s="3" t="s">
        <v>145</v>
      </c>
      <c r="H18" s="4" t="s">
        <v>146</v>
      </c>
      <c r="I18" s="4" t="s">
        <v>31</v>
      </c>
      <c r="J18" s="4" t="s">
        <v>173</v>
      </c>
      <c r="K18" s="4" t="s">
        <v>174</v>
      </c>
      <c r="L18" s="3" t="s">
        <v>117</v>
      </c>
      <c r="M18" s="3" t="s">
        <v>175</v>
      </c>
      <c r="N18" s="3" t="s">
        <v>176</v>
      </c>
      <c r="O18" s="9">
        <v>51018541</v>
      </c>
      <c r="P18" s="4">
        <f>VLOOKUP(O18,[1]orix!$L$3:$M$62,2,0)</f>
        <v>1995</v>
      </c>
      <c r="Q18" s="4">
        <f>VLOOKUP(O18,[1]orix!$L$3:$N$62,3,0)</f>
        <v>0</v>
      </c>
      <c r="R18" s="4" t="s">
        <v>31</v>
      </c>
      <c r="S18" s="4" t="s">
        <v>31</v>
      </c>
      <c r="T18" s="4" t="s">
        <v>31</v>
      </c>
      <c r="U18" s="4" t="s">
        <v>31</v>
      </c>
      <c r="V18" s="4">
        <v>1995</v>
      </c>
      <c r="W18" s="3">
        <v>6</v>
      </c>
      <c r="X18" s="5">
        <v>44743</v>
      </c>
    </row>
    <row r="19" spans="1:24" x14ac:dyDescent="0.25">
      <c r="A19" s="6" t="s">
        <v>177</v>
      </c>
      <c r="B19" s="7" t="s">
        <v>178</v>
      </c>
      <c r="C19" s="7" t="s">
        <v>179</v>
      </c>
      <c r="D19" s="7" t="s">
        <v>90</v>
      </c>
      <c r="E19" s="7" t="s">
        <v>27</v>
      </c>
      <c r="F19" s="7" t="s">
        <v>180</v>
      </c>
      <c r="G19" s="7" t="s">
        <v>181</v>
      </c>
      <c r="H19" s="8" t="s">
        <v>182</v>
      </c>
      <c r="I19" s="8" t="s">
        <v>31</v>
      </c>
      <c r="J19" s="8" t="s">
        <v>183</v>
      </c>
      <c r="K19" s="8" t="s">
        <v>184</v>
      </c>
      <c r="L19" s="7" t="s">
        <v>47</v>
      </c>
      <c r="M19" s="7" t="s">
        <v>185</v>
      </c>
      <c r="N19" s="7" t="s">
        <v>186</v>
      </c>
      <c r="O19" s="9">
        <v>51019162</v>
      </c>
      <c r="P19" s="4">
        <f>VLOOKUP(O19,[1]orix!$L$3:$M$62,2,0)</f>
        <v>2304</v>
      </c>
      <c r="Q19" s="4">
        <f>VLOOKUP(O19,[1]orix!$L$3:$N$62,3,0)</f>
        <v>0</v>
      </c>
      <c r="R19" s="8" t="s">
        <v>31</v>
      </c>
      <c r="S19" s="8" t="s">
        <v>31</v>
      </c>
      <c r="T19" s="8" t="s">
        <v>31</v>
      </c>
      <c r="U19" s="8" t="s">
        <v>31</v>
      </c>
      <c r="V19" s="4">
        <v>2304</v>
      </c>
      <c r="W19" s="3">
        <v>6</v>
      </c>
      <c r="X19" s="5">
        <v>44743</v>
      </c>
    </row>
    <row r="20" spans="1:24" x14ac:dyDescent="0.25">
      <c r="A20" s="2" t="s">
        <v>187</v>
      </c>
      <c r="B20" s="3" t="s">
        <v>188</v>
      </c>
      <c r="C20" s="3" t="s">
        <v>179</v>
      </c>
      <c r="D20" s="3" t="s">
        <v>90</v>
      </c>
      <c r="E20" s="3" t="s">
        <v>27</v>
      </c>
      <c r="F20" s="3" t="s">
        <v>180</v>
      </c>
      <c r="G20" s="3" t="s">
        <v>106</v>
      </c>
      <c r="H20" s="4" t="s">
        <v>189</v>
      </c>
      <c r="I20" s="4" t="s">
        <v>31</v>
      </c>
      <c r="J20" s="4" t="s">
        <v>190</v>
      </c>
      <c r="K20" s="4" t="s">
        <v>191</v>
      </c>
      <c r="L20" s="3" t="s">
        <v>59</v>
      </c>
      <c r="M20" s="3" t="s">
        <v>192</v>
      </c>
      <c r="N20" s="3" t="s">
        <v>158</v>
      </c>
      <c r="O20" s="9">
        <v>51019380</v>
      </c>
      <c r="P20" s="4">
        <f>VLOOKUP(O20,[1]orix!$L$3:$M$62,2,0)</f>
        <v>1950</v>
      </c>
      <c r="Q20" s="4">
        <f>VLOOKUP(O20,[1]orix!$L$3:$N$62,3,0)</f>
        <v>0</v>
      </c>
      <c r="R20" s="4" t="s">
        <v>31</v>
      </c>
      <c r="S20" s="4" t="s">
        <v>31</v>
      </c>
      <c r="T20" s="4" t="s">
        <v>31</v>
      </c>
      <c r="U20" s="4" t="s">
        <v>31</v>
      </c>
      <c r="V20" s="4">
        <v>1950</v>
      </c>
      <c r="W20" s="3">
        <v>6</v>
      </c>
      <c r="X20" s="5">
        <v>44743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Purvesh Shah</dc:creator>
  <cp:lastModifiedBy>Purvesh Shah</cp:lastModifiedBy>
  <dcterms:created xsi:type="dcterms:W3CDTF">2022-08-24T04:19:20Z</dcterms:created>
  <dcterms:modified xsi:type="dcterms:W3CDTF">2022-08-24T04:19:21Z</dcterms:modified>
</cp:coreProperties>
</file>